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8380" windowHeight="13170" tabRatio="941" activeTab="2"/>
  </bookViews>
  <sheets>
    <sheet name="Accueil" sheetId="23" r:id="rId1"/>
    <sheet name="Options" sheetId="26" r:id="rId2"/>
    <sheet name="MFP Dépt. A4 N&amp;B" sheetId="7" r:id="rId3"/>
    <sheet name="MFP Local A3 Couleur" sheetId="10" r:id="rId4"/>
    <sheet name="MFP Dépt. A3 Couleur 35ppm" sheetId="12" r:id="rId5"/>
    <sheet name="Formation" sheetId="20" r:id="rId6"/>
    <sheet name="Prestation additionnelle" sheetId="21" r:id="rId7"/>
    <sheet name="Installation" sheetId="24" r:id="rId8"/>
    <sheet name="Maintenance" sheetId="22" r:id="rId9"/>
  </sheets>
  <definedNames>
    <definedName name="Print_Area" localSheetId="5">Formation!$1:$32</definedName>
    <definedName name="Print_Area" localSheetId="7">Installation!$A$1:$H$36</definedName>
    <definedName name="Print_Area" localSheetId="8">Maintenance!$A$1:$H$36</definedName>
    <definedName name="Print_Area" localSheetId="4">'MFP Dépt. A3 Couleur 35ppm'!$A$1:$L$32</definedName>
    <definedName name="Print_Area" localSheetId="2">'MFP Dépt. A4 N&amp;B'!$A$1:$L$34</definedName>
    <definedName name="Print_Area" localSheetId="3">'MFP Local A3 Couleur'!$A$1:$L$32</definedName>
    <definedName name="Print_Area" localSheetId="1">Options!$A$1:$H$36</definedName>
    <definedName name="Print_Area" localSheetId="6">'Prestation additionnelle'!$1:$33</definedName>
  </definedNames>
  <calcPr calcId="125725"/>
</workbook>
</file>

<file path=xl/calcChain.xml><?xml version="1.0" encoding="utf-8"?>
<calcChain xmlns="http://schemas.openxmlformats.org/spreadsheetml/2006/main">
  <c r="A1" i="26"/>
  <c r="A1" i="24" l="1"/>
  <c r="E1" i="21"/>
  <c r="E1" i="20"/>
  <c r="E1" i="12"/>
  <c r="E1" i="10"/>
  <c r="E1" i="7"/>
  <c r="E27" i="12"/>
  <c r="E26"/>
  <c r="E25"/>
  <c r="E24"/>
  <c r="E23"/>
  <c r="F17"/>
  <c r="E17"/>
  <c r="E9"/>
  <c r="F5"/>
  <c r="E4"/>
  <c r="E27" i="10"/>
  <c r="E26"/>
  <c r="E25"/>
  <c r="E24"/>
  <c r="E23"/>
  <c r="F17"/>
  <c r="E17"/>
  <c r="E9"/>
  <c r="F5"/>
  <c r="E4"/>
  <c r="E27" i="7"/>
  <c r="E26"/>
  <c r="E25"/>
  <c r="E24"/>
  <c r="E23"/>
  <c r="F17"/>
  <c r="E17"/>
  <c r="E9"/>
  <c r="F5"/>
  <c r="E4"/>
  <c r="C13" i="23"/>
  <c r="D13"/>
  <c r="E13"/>
  <c r="F13"/>
  <c r="B13"/>
  <c r="B4" i="12"/>
  <c r="B4" i="10"/>
  <c r="B4" i="7"/>
  <c r="A1" i="22"/>
  <c r="B1" i="21"/>
  <c r="B1" i="20"/>
  <c r="B1" i="12"/>
  <c r="B1" i="10"/>
  <c r="B1" i="7"/>
  <c r="H8" l="1"/>
  <c r="J8"/>
  <c r="I16"/>
  <c r="L16"/>
  <c r="H8" i="10"/>
  <c r="J8"/>
  <c r="I16"/>
  <c r="L16"/>
  <c r="H8" i="12"/>
  <c r="J8"/>
  <c r="I16"/>
  <c r="L16"/>
  <c r="I8" i="7"/>
  <c r="L8"/>
  <c r="H16"/>
  <c r="J16"/>
  <c r="I8" i="10"/>
  <c r="L8"/>
  <c r="H16"/>
  <c r="J16"/>
  <c r="I8" i="12"/>
  <c r="L8"/>
  <c r="H16"/>
  <c r="J16"/>
  <c r="K8" i="7"/>
  <c r="K16"/>
  <c r="K8" i="10"/>
  <c r="K16"/>
  <c r="K8" i="12"/>
  <c r="K16"/>
</calcChain>
</file>

<file path=xl/sharedStrings.xml><?xml version="1.0" encoding="utf-8"?>
<sst xmlns="http://schemas.openxmlformats.org/spreadsheetml/2006/main" count="293" uniqueCount="118">
  <si>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</si>
  <si>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</si>
  <si>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</si>
  <si>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</si>
  <si>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</si>
  <si>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</si>
  <si>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</si>
  <si>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</si>
  <si>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</si>
  <si>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</si>
  <si>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</si>
  <si>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</si>
  <si>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</si>
  <si>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</si>
  <si>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</si>
  <si>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</si>
  <si>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</si>
  <si>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</si>
  <si>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MFP LOCAL A3  COULEUR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</si>
  <si>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</si>
  <si>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</si>
  <si>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</si>
  <si>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</si>
  <si>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</si>
  <si>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</si>
  <si>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</si>
  <si>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</si>
  <si>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</si>
  <si>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</si>
  <si>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</si>
  <si>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</si>
  <si>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</si>
  <si>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</si>
  <si>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</si>
  <si>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</si>
  <si>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</si>
  <si>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</si>
  <si>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</si>
  <si>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</si>
  <si>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</si>
  <si>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</si>
  <si>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</si>
  <si>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</si>
  <si>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</si>
  <si>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</si>
  <si>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</si>
  <si>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</si>
  <si>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</si>
  <si>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</si>
  <si>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</si>
  <si>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</si>
  <si>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</si>
  <si>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</si>
  <si>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</si>
  <si>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</si>
  <si>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</si>
  <si>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</si>
  <si>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</si>
  <si>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Meuble support</t>
  </si>
  <si>
    <t>N°4</t>
  </si>
  <si>
    <t>30 feuilles</t>
  </si>
  <si>
    <t>Option n°4</t>
  </si>
  <si>
    <t>MFP DEPARTEMENTAL A4 N&amp;B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</si>
  <si>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</si>
  <si>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</si>
  <si>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</si>
  <si>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</si>
  <si>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</si>
  <si>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</si>
  <si>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</si>
  <si>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</si>
  <si>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</si>
  <si>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</si>
  <si>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</si>
  <si>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</si>
  <si>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</si>
  <si>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</si>
  <si>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</si>
  <si>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</si>
  <si>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</si>
  <si>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</si>
  <si>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</si>
  <si>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</si>
  <si>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</si>
  <si>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</si>
  <si>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</si>
  <si>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</si>
  <si>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</si>
  <si>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</si>
  <si>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</si>
  <si>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</si>
  <si>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</si>
  <si>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</si>
  <si>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</si>
  <si>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</si>
  <si>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</si>
  <si>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</si>
  <si>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</si>
  <si>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</si>
  <si>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</si>
  <si>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</si>
  <si>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</si>
  <si>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</si>
  <si>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</si>
  <si>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</si>
  <si>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</si>
  <si>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</si>
  <si>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</si>
  <si>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</si>
  <si>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</si>
  <si>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</si>
  <si>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</si>
  <si>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</si>
  <si>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</si>
  <si>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MFP DEPARTEMENTAL A3  COULEUR 35ppm</t>
  </si>
  <si>
    <t>Prix achat en €HT</t>
  </si>
  <si>
    <t>V18112015-1</t>
  </si>
  <si>
    <t>AO/BSM/10042018-1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</si>
</sst>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I23" sqref="I23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4"/>
      <c r="B1" s="75"/>
      <c r="C1" s="75"/>
      <c r="D1" s="75"/>
      <c r="E1" s="75"/>
      <c r="F1" s="75"/>
      <c r="G1" s="76"/>
    </row>
    <row r="2" spans="1:7">
      <c r="A2" s="77"/>
      <c r="B2" s="78"/>
      <c r="C2" s="78"/>
      <c r="D2" s="78"/>
      <c r="E2" s="78"/>
      <c r="F2" s="78"/>
      <c r="G2" s="79"/>
    </row>
    <row r="3" spans="1:7" ht="15.75" thickBot="1">
      <c r="A3" s="80"/>
      <c r="B3" s="81"/>
      <c r="C3" s="81"/>
      <c r="D3" s="81"/>
      <c r="E3" s="81"/>
      <c r="F3" s="81"/>
      <c r="G3" s="82"/>
    </row>
    <row r="4" spans="1:7">
      <c r="A4" s="57"/>
      <c r="B4" s="67" t="s">
        <v>116</v>
      </c>
      <c r="C4" s="58"/>
      <c r="D4" s="58"/>
      <c r="E4" s="58"/>
      <c r="F4" s="58"/>
      <c r="G4" s="59"/>
    </row>
    <row r="5" spans="1:7" ht="15.75" thickBot="1">
      <c r="A5" s="57"/>
      <c r="B5" s="58"/>
      <c r="C5" s="58"/>
      <c r="D5" s="58"/>
      <c r="E5" s="58"/>
      <c r="F5" s="58"/>
      <c r="G5" s="59"/>
    </row>
    <row r="6" spans="1:7" ht="15.75" thickBot="1">
      <c r="A6" s="83" t="s">
        <v>66</v>
      </c>
      <c r="B6" s="84"/>
      <c r="C6" s="84"/>
      <c r="D6" s="84"/>
      <c r="E6" s="84"/>
      <c r="F6" s="84"/>
      <c r="G6" s="85"/>
    </row>
    <row r="7" spans="1:7" ht="15.75" thickBot="1">
      <c r="A7" s="86" t="s">
        <v>117</v>
      </c>
      <c r="B7" s="87"/>
      <c r="C7" s="87"/>
      <c r="D7" s="87"/>
      <c r="E7" s="87"/>
      <c r="F7" s="87"/>
      <c r="G7" s="88"/>
    </row>
    <row r="8" spans="1:7">
      <c r="A8" s="57"/>
      <c r="B8" s="58"/>
      <c r="C8" s="58"/>
      <c r="D8" s="58"/>
      <c r="E8" s="58"/>
      <c r="F8" s="58"/>
      <c r="G8" s="59"/>
    </row>
    <row r="9" spans="1:7">
      <c r="A9" s="57"/>
      <c r="B9" s="58"/>
      <c r="C9" s="58"/>
      <c r="D9" s="58"/>
      <c r="E9" s="58"/>
      <c r="F9" s="58"/>
      <c r="G9" s="59"/>
    </row>
    <row r="10" spans="1:7">
      <c r="A10" s="57"/>
      <c r="B10" s="89" t="s">
        <v>76</v>
      </c>
      <c r="C10" s="89"/>
      <c r="D10" s="89"/>
      <c r="E10" s="89"/>
      <c r="F10" s="89"/>
      <c r="G10" s="59"/>
    </row>
    <row r="11" spans="1:7">
      <c r="A11" s="57"/>
      <c r="B11" s="44" t="s">
        <v>69</v>
      </c>
      <c r="C11" s="44" t="s">
        <v>70</v>
      </c>
      <c r="D11" s="44" t="s">
        <v>71</v>
      </c>
      <c r="E11" s="44" t="s">
        <v>72</v>
      </c>
      <c r="F11" s="44" t="s">
        <v>73</v>
      </c>
      <c r="G11" s="59"/>
    </row>
    <row r="12" spans="1:7">
      <c r="A12" s="57"/>
      <c r="B12" s="56" t="s">
        <v>75</v>
      </c>
      <c r="C12" s="56" t="s">
        <v>75</v>
      </c>
      <c r="D12" s="56" t="s">
        <v>75</v>
      </c>
      <c r="E12" s="56" t="s">
        <v>75</v>
      </c>
      <c r="F12" s="56" t="s">
        <v>74</v>
      </c>
      <c r="G12" s="59"/>
    </row>
    <row r="13" spans="1:7">
      <c r="A13" s="57"/>
      <c r="B13" s="63" t="str">
        <f>IF(B12="Oui",B11,"-")</f>
        <v>-</v>
      </c>
      <c r="C13" s="63" t="str">
        <f t="shared" ref="C13:F13" si="0">IF(C12="Oui",C11,"-")</f>
        <v>-</v>
      </c>
      <c r="D13" s="63" t="str">
        <f t="shared" si="0"/>
        <v>-</v>
      </c>
      <c r="E13" s="63" t="str">
        <f t="shared" si="0"/>
        <v>-</v>
      </c>
      <c r="F13" s="63" t="str">
        <f t="shared" si="0"/>
        <v>LOA 20 Trimestres</v>
      </c>
      <c r="G13" s="59"/>
    </row>
    <row r="14" spans="1:7">
      <c r="A14" s="57"/>
      <c r="B14" s="58"/>
      <c r="C14" s="58"/>
      <c r="D14" s="58"/>
      <c r="E14" s="58"/>
      <c r="F14" s="58"/>
      <c r="G14" s="59"/>
    </row>
    <row r="15" spans="1:7">
      <c r="A15" s="57"/>
      <c r="B15" s="58"/>
      <c r="C15" s="58"/>
      <c r="D15" s="58"/>
      <c r="E15" s="58"/>
      <c r="F15" s="58"/>
      <c r="G15" s="59"/>
    </row>
    <row r="16" spans="1:7">
      <c r="A16" s="57"/>
      <c r="B16" s="58"/>
      <c r="C16" s="58"/>
      <c r="D16" s="58"/>
      <c r="E16" s="58"/>
      <c r="F16" s="58"/>
      <c r="G16" s="59"/>
    </row>
    <row r="17" spans="1:7">
      <c r="A17" s="57"/>
      <c r="B17" s="58"/>
      <c r="C17" s="58"/>
      <c r="D17" s="58"/>
      <c r="E17" s="58"/>
      <c r="F17" s="58"/>
      <c r="G17" s="59"/>
    </row>
    <row r="18" spans="1:7">
      <c r="A18" s="57"/>
      <c r="B18" s="58"/>
      <c r="C18" s="58"/>
      <c r="D18" s="58"/>
      <c r="E18" s="58"/>
      <c r="F18" s="58"/>
      <c r="G18" s="59"/>
    </row>
    <row r="19" spans="1:7">
      <c r="A19" s="57"/>
      <c r="B19" s="58"/>
      <c r="C19" s="58"/>
      <c r="D19" s="58"/>
      <c r="E19" s="58"/>
      <c r="F19" s="58"/>
      <c r="G19" s="59"/>
    </row>
    <row r="20" spans="1:7">
      <c r="A20" s="57"/>
      <c r="B20" s="58"/>
      <c r="C20" s="58"/>
      <c r="D20" s="58"/>
      <c r="E20" s="58"/>
      <c r="F20" s="58"/>
      <c r="G20" s="59"/>
    </row>
    <row r="21" spans="1:7">
      <c r="A21" s="57"/>
      <c r="B21" s="58"/>
      <c r="C21" s="58"/>
      <c r="D21" s="58"/>
      <c r="E21" s="58"/>
      <c r="F21" s="58"/>
      <c r="G21" s="59"/>
    </row>
    <row r="22" spans="1:7">
      <c r="A22" s="57"/>
      <c r="B22" s="58"/>
      <c r="C22" s="58"/>
      <c r="D22" s="58"/>
      <c r="E22" s="58"/>
      <c r="F22" s="58"/>
      <c r="G22" s="59"/>
    </row>
    <row r="23" spans="1:7">
      <c r="A23" s="57"/>
      <c r="B23" s="58"/>
      <c r="C23" s="58"/>
      <c r="D23" s="58"/>
      <c r="E23" s="58"/>
      <c r="F23" s="58"/>
      <c r="G23" s="59"/>
    </row>
    <row r="24" spans="1:7">
      <c r="A24" s="57"/>
      <c r="B24" s="58"/>
      <c r="C24" s="58"/>
      <c r="D24" s="58"/>
      <c r="E24" s="58"/>
      <c r="F24" s="58"/>
      <c r="G24" s="59"/>
    </row>
    <row r="25" spans="1:7">
      <c r="A25" s="57"/>
      <c r="B25" s="58"/>
      <c r="C25" s="58"/>
      <c r="D25" s="58"/>
      <c r="E25" s="58"/>
      <c r="F25" s="58"/>
      <c r="G25" s="59"/>
    </row>
    <row r="26" spans="1:7">
      <c r="A26" s="57"/>
      <c r="B26" s="58"/>
      <c r="C26" s="58"/>
      <c r="D26" s="58"/>
      <c r="E26" s="58"/>
      <c r="F26" s="58"/>
      <c r="G26" s="59"/>
    </row>
    <row r="27" spans="1:7">
      <c r="A27" s="57"/>
      <c r="B27" s="58"/>
      <c r="C27" s="58"/>
      <c r="D27" s="58"/>
      <c r="E27" s="58"/>
      <c r="F27" s="58"/>
      <c r="G27" s="59"/>
    </row>
    <row r="28" spans="1:7">
      <c r="A28" s="57"/>
      <c r="B28" s="58"/>
      <c r="C28" s="58"/>
      <c r="D28" s="58"/>
      <c r="E28" s="58"/>
      <c r="F28" s="58"/>
      <c r="G28" s="59"/>
    </row>
    <row r="29" spans="1:7">
      <c r="A29" s="57"/>
      <c r="B29" s="58"/>
      <c r="C29" s="58"/>
      <c r="D29" s="58"/>
      <c r="E29" s="58"/>
      <c r="F29" s="58"/>
      <c r="G29" s="59"/>
    </row>
    <row r="30" spans="1:7">
      <c r="A30" s="57"/>
      <c r="B30" s="58"/>
      <c r="C30" s="58"/>
      <c r="D30" s="58"/>
      <c r="E30" s="58"/>
      <c r="F30" s="58"/>
      <c r="G30" s="59"/>
    </row>
    <row r="31" spans="1:7">
      <c r="A31" s="57"/>
      <c r="B31" s="58"/>
      <c r="C31" s="58"/>
      <c r="D31" s="58"/>
      <c r="E31" s="58"/>
      <c r="F31" s="58"/>
      <c r="G31" s="59"/>
    </row>
    <row r="32" spans="1:7">
      <c r="A32" s="57"/>
      <c r="B32" s="58"/>
      <c r="C32" s="58"/>
      <c r="D32" s="58"/>
      <c r="E32" s="58"/>
      <c r="F32" s="58"/>
      <c r="G32" s="59"/>
    </row>
    <row r="33" spans="1:7">
      <c r="A33" s="57"/>
      <c r="B33" s="58"/>
      <c r="C33" s="58"/>
      <c r="D33" s="58"/>
      <c r="E33" s="58"/>
      <c r="F33" s="58"/>
      <c r="G33" s="59"/>
    </row>
    <row r="34" spans="1:7">
      <c r="A34" s="57"/>
      <c r="B34" s="58"/>
      <c r="C34" s="58"/>
      <c r="D34" s="58"/>
      <c r="E34" s="58"/>
      <c r="F34" s="58"/>
      <c r="G34" s="59"/>
    </row>
    <row r="35" spans="1:7">
      <c r="A35" s="57"/>
      <c r="B35" s="58"/>
      <c r="C35" s="58"/>
      <c r="D35" s="58"/>
      <c r="E35" s="58"/>
      <c r="F35" s="58"/>
      <c r="G35" s="59"/>
    </row>
    <row r="36" spans="1:7" ht="15.75" thickBot="1">
      <c r="A36" s="60"/>
      <c r="B36" s="61"/>
      <c r="C36" s="61"/>
      <c r="D36" s="61"/>
      <c r="E36" s="61"/>
      <c r="F36" s="61"/>
      <c r="G36" s="62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E35" sqref="E35:E3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8" t="str">
        <f>Accueil!A7</f>
        <v>AO/BSM/10042018-1</v>
      </c>
      <c r="B1" s="98"/>
      <c r="C1" s="98"/>
      <c r="D1" s="98"/>
      <c r="E1" s="98"/>
      <c r="F1" s="98"/>
      <c r="G1" s="98"/>
      <c r="H1" s="98"/>
    </row>
    <row r="2" spans="1:8">
      <c r="A2" s="99" t="s">
        <v>22</v>
      </c>
      <c r="B2" s="99"/>
      <c r="C2" s="99"/>
      <c r="D2" s="99"/>
      <c r="E2" s="99"/>
      <c r="F2" s="99"/>
      <c r="G2" s="99"/>
      <c r="H2" s="99"/>
    </row>
    <row r="3" spans="1:8">
      <c r="A3" s="46"/>
      <c r="B3" s="46"/>
      <c r="C3" s="46"/>
      <c r="D3" s="46"/>
      <c r="E3" s="46"/>
      <c r="F3" s="46"/>
      <c r="G3" s="46"/>
      <c r="H3" s="46"/>
    </row>
    <row r="4" spans="1:8">
      <c r="A4" s="100" t="s">
        <v>9</v>
      </c>
      <c r="B4" s="101"/>
      <c r="C4" s="101"/>
      <c r="D4" s="101"/>
      <c r="E4" s="101"/>
      <c r="F4" s="101"/>
      <c r="G4" s="101"/>
      <c r="H4" s="101"/>
    </row>
    <row r="5" spans="1:8">
      <c r="A5" s="102" t="s">
        <v>106</v>
      </c>
      <c r="B5" s="103"/>
      <c r="C5" s="103"/>
      <c r="D5" s="103"/>
      <c r="E5" s="103"/>
      <c r="F5" s="103"/>
      <c r="G5" s="103"/>
      <c r="H5" s="104"/>
    </row>
    <row r="6" spans="1:8">
      <c r="A6" s="105" t="s">
        <v>107</v>
      </c>
      <c r="B6" s="106"/>
      <c r="C6" s="106"/>
      <c r="D6" s="106"/>
      <c r="E6" s="106"/>
      <c r="F6" s="106"/>
      <c r="G6" s="106"/>
      <c r="H6" s="107"/>
    </row>
    <row r="7" spans="1:8">
      <c r="A7" s="66"/>
      <c r="B7" s="66"/>
      <c r="C7" s="66"/>
      <c r="D7" s="66"/>
      <c r="E7" s="66"/>
      <c r="F7" s="66"/>
      <c r="G7" s="66"/>
      <c r="H7" s="7"/>
    </row>
    <row r="8" spans="1:8">
      <c r="A8" s="66"/>
      <c r="B8" s="66"/>
      <c r="C8" s="97" t="s">
        <v>87</v>
      </c>
      <c r="D8" s="97"/>
      <c r="E8" s="97" t="s">
        <v>88</v>
      </c>
      <c r="F8" s="97"/>
      <c r="G8" s="97"/>
      <c r="H8" s="46"/>
    </row>
    <row r="9" spans="1:8">
      <c r="A9" s="66"/>
      <c r="B9" s="66"/>
      <c r="C9" s="93">
        <v>1</v>
      </c>
      <c r="D9" s="93"/>
      <c r="E9" s="92" t="s">
        <v>102</v>
      </c>
      <c r="F9" s="93"/>
      <c r="G9" s="93"/>
      <c r="H9" s="46"/>
    </row>
    <row r="10" spans="1:8">
      <c r="A10" s="66"/>
      <c r="B10" s="66"/>
      <c r="C10" s="93">
        <v>2</v>
      </c>
      <c r="D10" s="93"/>
      <c r="E10" s="92" t="s">
        <v>89</v>
      </c>
      <c r="F10" s="93"/>
      <c r="G10" s="93"/>
      <c r="H10" s="46"/>
    </row>
    <row r="11" spans="1:8">
      <c r="A11" s="66"/>
      <c r="B11" s="66"/>
      <c r="C11" s="93">
        <v>3</v>
      </c>
      <c r="D11" s="93"/>
      <c r="E11" s="92" t="s">
        <v>90</v>
      </c>
      <c r="F11" s="93"/>
      <c r="G11" s="93"/>
      <c r="H11" s="46"/>
    </row>
    <row r="12" spans="1:8">
      <c r="A12" s="66"/>
      <c r="B12" s="66"/>
      <c r="C12" s="93">
        <v>4</v>
      </c>
      <c r="D12" s="93"/>
      <c r="E12" s="92" t="s">
        <v>20</v>
      </c>
      <c r="F12" s="93"/>
      <c r="G12" s="93"/>
      <c r="H12" s="46"/>
    </row>
    <row r="13" spans="1:8">
      <c r="A13" s="66"/>
      <c r="B13" s="66"/>
      <c r="C13" s="93">
        <v>5</v>
      </c>
      <c r="D13" s="93"/>
      <c r="E13" s="92" t="s">
        <v>91</v>
      </c>
      <c r="F13" s="93"/>
      <c r="G13" s="93"/>
      <c r="H13" s="46"/>
    </row>
    <row r="14" spans="1:8">
      <c r="A14" s="66"/>
      <c r="B14" s="66"/>
      <c r="C14" s="93">
        <v>6</v>
      </c>
      <c r="D14" s="93"/>
      <c r="E14" s="92" t="s">
        <v>103</v>
      </c>
      <c r="F14" s="93"/>
      <c r="G14" s="93"/>
      <c r="H14" s="46"/>
    </row>
    <row r="15" spans="1:8">
      <c r="A15" s="66"/>
      <c r="B15" s="66"/>
      <c r="C15" s="90">
        <v>7</v>
      </c>
      <c r="D15" s="91"/>
      <c r="E15" s="92" t="s">
        <v>65</v>
      </c>
      <c r="F15" s="93"/>
      <c r="G15" s="93"/>
      <c r="H15" s="46"/>
    </row>
    <row r="16" spans="1:8">
      <c r="A16" s="66"/>
      <c r="B16" s="66"/>
      <c r="C16" s="90">
        <v>8</v>
      </c>
      <c r="D16" s="91"/>
      <c r="E16" s="92" t="s">
        <v>108</v>
      </c>
      <c r="F16" s="93"/>
      <c r="G16" s="93"/>
      <c r="H16" s="46"/>
    </row>
    <row r="17" spans="1:8">
      <c r="A17" s="66"/>
      <c r="B17" s="66"/>
      <c r="C17" s="90">
        <v>9</v>
      </c>
      <c r="D17" s="91"/>
      <c r="E17" s="94" t="s">
        <v>96</v>
      </c>
      <c r="F17" s="95"/>
      <c r="G17" s="96"/>
      <c r="H17" s="46"/>
    </row>
    <row r="18" spans="1:8">
      <c r="A18" s="66"/>
      <c r="B18" s="66"/>
      <c r="C18" s="90">
        <v>10</v>
      </c>
      <c r="D18" s="91"/>
      <c r="E18" s="94" t="s">
        <v>110</v>
      </c>
      <c r="F18" s="95"/>
      <c r="G18" s="96"/>
      <c r="H18" s="46"/>
    </row>
    <row r="19" spans="1:8">
      <c r="A19" s="66"/>
      <c r="B19" s="66"/>
      <c r="C19" s="93">
        <v>11</v>
      </c>
      <c r="D19" s="93"/>
      <c r="E19" s="94" t="s">
        <v>92</v>
      </c>
      <c r="F19" s="95"/>
      <c r="G19" s="96"/>
      <c r="H19" s="46"/>
    </row>
    <row r="20" spans="1:8">
      <c r="A20" s="66"/>
      <c r="B20" s="66"/>
      <c r="C20" s="90">
        <v>12</v>
      </c>
      <c r="D20" s="91"/>
      <c r="E20" s="94" t="s">
        <v>99</v>
      </c>
      <c r="F20" s="95"/>
      <c r="G20" s="96"/>
      <c r="H20" s="46"/>
    </row>
    <row r="21" spans="1:8">
      <c r="A21" s="66"/>
      <c r="B21" s="66"/>
      <c r="C21" s="90">
        <v>13</v>
      </c>
      <c r="D21" s="91"/>
      <c r="E21" s="94" t="s">
        <v>101</v>
      </c>
      <c r="F21" s="95"/>
      <c r="G21" s="96"/>
      <c r="H21" s="46"/>
    </row>
    <row r="22" spans="1:8">
      <c r="A22" s="66"/>
      <c r="B22" s="66"/>
      <c r="C22" s="93">
        <v>14</v>
      </c>
      <c r="D22" s="93"/>
      <c r="E22" s="94" t="s">
        <v>95</v>
      </c>
      <c r="F22" s="95"/>
      <c r="G22" s="96"/>
      <c r="H22" s="46"/>
    </row>
    <row r="23" spans="1:8">
      <c r="A23" s="66"/>
      <c r="B23" s="66"/>
      <c r="C23" s="90">
        <v>15</v>
      </c>
      <c r="D23" s="91"/>
      <c r="E23" s="94" t="s">
        <v>93</v>
      </c>
      <c r="F23" s="95"/>
      <c r="G23" s="96"/>
      <c r="H23" s="46"/>
    </row>
    <row r="24" spans="1:8">
      <c r="A24" s="46"/>
      <c r="B24" s="46"/>
      <c r="C24" s="90">
        <v>16</v>
      </c>
      <c r="D24" s="91"/>
      <c r="E24" s="94" t="s">
        <v>94</v>
      </c>
      <c r="F24" s="95"/>
      <c r="G24" s="96"/>
      <c r="H24" s="46"/>
    </row>
    <row r="25" spans="1:8">
      <c r="A25" s="46"/>
      <c r="B25" s="46"/>
      <c r="C25" s="93">
        <v>17</v>
      </c>
      <c r="D25" s="93"/>
      <c r="E25" s="94" t="s">
        <v>100</v>
      </c>
      <c r="F25" s="95"/>
      <c r="G25" s="96"/>
      <c r="H25" s="46"/>
    </row>
    <row r="26" spans="1:8">
      <c r="A26" s="46"/>
      <c r="B26" s="46"/>
      <c r="C26" s="90">
        <v>18</v>
      </c>
      <c r="D26" s="91"/>
      <c r="E26" s="94" t="s">
        <v>98</v>
      </c>
      <c r="F26" s="95"/>
      <c r="G26" s="96"/>
      <c r="H26" s="46"/>
    </row>
    <row r="27" spans="1:8">
      <c r="A27" s="46"/>
      <c r="B27" s="46"/>
      <c r="C27" s="90">
        <v>19</v>
      </c>
      <c r="D27" s="91"/>
      <c r="E27" s="94" t="s">
        <v>97</v>
      </c>
      <c r="F27" s="95"/>
      <c r="G27" s="96"/>
      <c r="H27" s="46"/>
    </row>
    <row r="28" spans="1:8">
      <c r="A28" s="46"/>
      <c r="B28" s="46"/>
      <c r="C28" s="90">
        <v>20</v>
      </c>
      <c r="D28" s="91"/>
      <c r="E28" s="94" t="s">
        <v>111</v>
      </c>
      <c r="F28" s="95"/>
      <c r="G28" s="96"/>
      <c r="H28" s="46"/>
    </row>
    <row r="29" spans="1:8">
      <c r="A29" s="46"/>
      <c r="B29" s="46"/>
      <c r="C29" s="46"/>
      <c r="D29" s="46"/>
      <c r="E29" s="46"/>
      <c r="F29" s="46"/>
      <c r="G29" s="46"/>
      <c r="H29" s="46"/>
    </row>
    <row r="30" spans="1:8">
      <c r="A30" s="46"/>
      <c r="B30" s="46"/>
      <c r="C30" s="46"/>
      <c r="D30" s="46"/>
      <c r="E30" s="46"/>
      <c r="F30" s="46"/>
      <c r="G30" s="46"/>
      <c r="H30" s="46"/>
    </row>
    <row r="31" spans="1:8">
      <c r="A31" s="100" t="s">
        <v>112</v>
      </c>
      <c r="B31" s="101"/>
      <c r="C31" s="101"/>
      <c r="D31" s="101"/>
      <c r="E31" s="101"/>
      <c r="F31" s="101"/>
      <c r="G31" s="101"/>
      <c r="H31" s="101"/>
    </row>
    <row r="32" spans="1:8">
      <c r="A32" s="102" t="s">
        <v>113</v>
      </c>
      <c r="B32" s="103"/>
      <c r="C32" s="103"/>
      <c r="D32" s="103"/>
      <c r="E32" s="103"/>
      <c r="F32" s="103"/>
      <c r="G32" s="103"/>
      <c r="H32" s="104"/>
    </row>
    <row r="33" spans="1:8">
      <c r="A33" s="105"/>
      <c r="B33" s="106"/>
      <c r="C33" s="106"/>
      <c r="D33" s="106"/>
      <c r="E33" s="106"/>
      <c r="F33" s="106"/>
      <c r="G33" s="106"/>
      <c r="H33" s="107"/>
    </row>
    <row r="34" spans="1:8">
      <c r="A34" s="46"/>
      <c r="B34" s="46"/>
      <c r="C34" s="66"/>
      <c r="D34" s="66"/>
      <c r="E34" s="66"/>
      <c r="F34" s="66"/>
      <c r="G34" s="66"/>
      <c r="H34" s="46"/>
    </row>
    <row r="35" spans="1:8">
      <c r="A35" s="46"/>
      <c r="B35" s="46"/>
      <c r="C35" s="46"/>
      <c r="D35" s="46"/>
      <c r="E35" s="46"/>
      <c r="F35" s="46"/>
      <c r="G35" s="46"/>
      <c r="H35" s="46"/>
    </row>
    <row r="36" spans="1:8">
      <c r="A36" s="46"/>
      <c r="B36" s="46"/>
      <c r="C36" s="46"/>
      <c r="D36" s="46"/>
      <c r="E36" s="46"/>
      <c r="F36" s="46"/>
      <c r="G36" s="46"/>
      <c r="H36" s="46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4"/>
  <sheetViews>
    <sheetView tabSelected="1" view="pageLayout" topLeftCell="A4" zoomScaleNormal="100" workbookViewId="0">
      <selection activeCell="D14" sqref="D14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85546875" customWidth="1"/>
  </cols>
  <sheetData>
    <row r="1" spans="1:12" ht="16.350000000000001" customHeight="1">
      <c r="A1" s="1"/>
      <c r="B1" s="98" t="str">
        <f>Accueil!A7</f>
        <v>AO/BSM/10042018-1</v>
      </c>
      <c r="C1" s="98"/>
      <c r="D1" s="98"/>
      <c r="E1" s="98" t="str">
        <f>Accueil!A7</f>
        <v>AO/BSM/10042018-1</v>
      </c>
      <c r="F1" s="98"/>
      <c r="G1" s="98"/>
      <c r="H1" s="98"/>
      <c r="I1" s="98"/>
      <c r="J1" s="98"/>
      <c r="K1" s="98"/>
      <c r="L1" s="98"/>
    </row>
    <row r="2" spans="1:12" ht="16.350000000000001" customHeight="1">
      <c r="A2" s="1"/>
      <c r="B2" s="99" t="s">
        <v>19</v>
      </c>
      <c r="C2" s="99"/>
      <c r="D2" s="99"/>
      <c r="E2" s="99" t="s">
        <v>22</v>
      </c>
      <c r="F2" s="99"/>
      <c r="G2" s="99"/>
      <c r="H2" s="99"/>
      <c r="I2" s="99"/>
      <c r="J2" s="99"/>
      <c r="K2" s="99"/>
      <c r="L2" s="99"/>
    </row>
    <row r="3" spans="1:12" ht="16.350000000000001" customHeight="1" thickBot="1">
      <c r="A3" s="1"/>
      <c r="B3" s="1"/>
      <c r="C3" s="1"/>
      <c r="D3" s="1"/>
      <c r="E3" s="46"/>
      <c r="F3" s="46"/>
      <c r="G3" s="46"/>
      <c r="H3" s="46"/>
      <c r="I3" s="46"/>
      <c r="J3" s="46"/>
      <c r="K3" s="46"/>
      <c r="L3" s="46"/>
    </row>
    <row r="4" spans="1:12" ht="16.350000000000001" customHeight="1" thickBot="1">
      <c r="A4" s="45">
        <v>1</v>
      </c>
      <c r="B4" s="2" t="str">
        <f>"MATERIEL N°" &amp;$A$4</f>
        <v>MATERIEL N°1</v>
      </c>
      <c r="C4" s="3" t="s">
        <v>10</v>
      </c>
      <c r="D4" s="3"/>
      <c r="E4" s="55" t="str">
        <f>"MATERIEL N°" &amp;$A$4</f>
        <v>MATERIEL N°1</v>
      </c>
      <c r="F4" s="47" t="s">
        <v>10</v>
      </c>
      <c r="G4" s="129"/>
      <c r="H4" s="130"/>
      <c r="I4" s="130"/>
      <c r="J4" s="130"/>
      <c r="K4" s="130"/>
      <c r="L4" s="131"/>
    </row>
    <row r="5" spans="1:12" ht="16.350000000000001" customHeight="1">
      <c r="A5" s="1"/>
      <c r="B5" s="3" t="s">
        <v>0</v>
      </c>
      <c r="C5" s="97" t="s">
        <v>62</v>
      </c>
      <c r="D5" s="97"/>
      <c r="E5" s="54" t="s">
        <v>0</v>
      </c>
      <c r="F5" s="100" t="str">
        <f>C5</f>
        <v>MFP DEPARTEMENTAL A4 N&amp;B</v>
      </c>
      <c r="G5" s="101"/>
      <c r="H5" s="101"/>
      <c r="I5" s="101"/>
      <c r="J5" s="101"/>
      <c r="K5" s="101"/>
      <c r="L5" s="101"/>
    </row>
    <row r="6" spans="1:12" ht="16.350000000000001" customHeight="1">
      <c r="A6" s="1"/>
      <c r="B6" s="3" t="s">
        <v>1</v>
      </c>
      <c r="C6" s="108">
        <v>1</v>
      </c>
      <c r="D6" s="109"/>
      <c r="E6" s="48"/>
      <c r="F6" s="48"/>
      <c r="G6" s="48"/>
      <c r="H6" s="46"/>
      <c r="I6" s="46"/>
      <c r="J6" s="46"/>
      <c r="K6" s="46"/>
      <c r="L6" s="46"/>
    </row>
    <row r="7" spans="1:12" ht="16.350000000000001" customHeight="1">
      <c r="A7" s="1"/>
      <c r="B7" s="1"/>
      <c r="C7" s="1"/>
      <c r="D7" s="1"/>
      <c r="E7" s="126" t="s">
        <v>67</v>
      </c>
      <c r="F7" s="127"/>
      <c r="G7" s="127"/>
      <c r="H7" s="127"/>
      <c r="I7" s="127"/>
      <c r="J7" s="127"/>
      <c r="K7" s="127"/>
      <c r="L7" s="128"/>
    </row>
    <row r="8" spans="1:12" ht="16.350000000000001" customHeight="1">
      <c r="A8" s="1"/>
      <c r="B8" s="9" t="s">
        <v>8</v>
      </c>
      <c r="C8" s="40" t="s">
        <v>6</v>
      </c>
      <c r="D8" s="40" t="s">
        <v>7</v>
      </c>
      <c r="E8" s="132" t="s">
        <v>25</v>
      </c>
      <c r="F8" s="133"/>
      <c r="G8" s="52" t="s">
        <v>115</v>
      </c>
      <c r="H8" s="52" t="str">
        <f>Accueil!$B$13</f>
        <v>-</v>
      </c>
      <c r="I8" s="52" t="str">
        <f>Accueil!$C$13</f>
        <v>-</v>
      </c>
      <c r="J8" s="52" t="str">
        <f>Accueil!$D$13</f>
        <v>-</v>
      </c>
      <c r="K8" s="52" t="str">
        <f>Accueil!$E$13</f>
        <v>-</v>
      </c>
      <c r="L8" s="52" t="str">
        <f>Accueil!$F$13</f>
        <v>LOA 20 Trimestres</v>
      </c>
    </row>
    <row r="9" spans="1:12" ht="16.350000000000001" customHeight="1">
      <c r="A9" s="1"/>
      <c r="B9" s="10" t="s">
        <v>2</v>
      </c>
      <c r="C9" s="30">
        <v>30</v>
      </c>
      <c r="D9" s="30"/>
      <c r="E9" s="94" t="str">
        <f>"Matériel n°" &amp;$A$4</f>
        <v>Matériel n°1</v>
      </c>
      <c r="F9" s="96"/>
      <c r="G9" s="72"/>
      <c r="H9" s="70"/>
      <c r="I9" s="72"/>
      <c r="J9" s="72"/>
      <c r="K9" s="72"/>
      <c r="L9" s="72"/>
    </row>
    <row r="10" spans="1:12" ht="16.350000000000001" customHeight="1">
      <c r="A10" s="1"/>
      <c r="B10" s="3" t="s">
        <v>17</v>
      </c>
      <c r="C10" s="30">
        <v>30</v>
      </c>
      <c r="D10" s="30"/>
      <c r="E10" s="94" t="s">
        <v>26</v>
      </c>
      <c r="F10" s="96"/>
      <c r="G10" s="72"/>
      <c r="H10" s="70"/>
      <c r="I10" s="72"/>
      <c r="J10" s="72"/>
      <c r="K10" s="72"/>
      <c r="L10" s="72"/>
    </row>
    <row r="11" spans="1:12" ht="16.350000000000001" customHeight="1">
      <c r="A11" s="1"/>
      <c r="B11" s="3" t="s">
        <v>16</v>
      </c>
      <c r="C11" s="30">
        <v>1024</v>
      </c>
      <c r="D11" s="30"/>
      <c r="E11" s="94" t="s">
        <v>61</v>
      </c>
      <c r="F11" s="96"/>
      <c r="G11" s="72"/>
      <c r="H11" s="70"/>
      <c r="I11" s="72"/>
      <c r="J11" s="72"/>
      <c r="K11" s="72"/>
      <c r="L11" s="72"/>
    </row>
    <row r="12" spans="1:12" ht="16.350000000000001" customHeight="1">
      <c r="A12" s="1"/>
      <c r="B12" s="3" t="s">
        <v>57</v>
      </c>
      <c r="C12" s="30">
        <v>500</v>
      </c>
      <c r="D12" s="30"/>
      <c r="E12" s="94" t="s">
        <v>64</v>
      </c>
      <c r="F12" s="96"/>
      <c r="G12" s="72"/>
      <c r="H12" s="70"/>
      <c r="I12" s="72"/>
      <c r="J12" s="72"/>
      <c r="K12" s="72"/>
      <c r="L12" s="72"/>
    </row>
    <row r="13" spans="1:12" ht="16.350000000000001" customHeight="1">
      <c r="A13" s="1"/>
      <c r="B13" s="3" t="s">
        <v>3</v>
      </c>
      <c r="C13" s="30">
        <v>100</v>
      </c>
      <c r="D13" s="30"/>
      <c r="E13" s="94" t="s">
        <v>105</v>
      </c>
      <c r="F13" s="96"/>
      <c r="G13" s="72"/>
      <c r="H13" s="70"/>
      <c r="I13" s="72"/>
      <c r="J13" s="72"/>
      <c r="K13" s="72"/>
      <c r="L13" s="72"/>
    </row>
    <row r="14" spans="1:12" ht="16.350000000000001" customHeight="1">
      <c r="A14" s="1"/>
      <c r="B14" s="3" t="s">
        <v>4</v>
      </c>
      <c r="C14" s="30">
        <v>1100</v>
      </c>
      <c r="D14" s="30"/>
      <c r="E14" s="73"/>
      <c r="F14" s="73"/>
      <c r="G14" s="73"/>
      <c r="H14" s="73"/>
      <c r="I14" s="73"/>
      <c r="J14" s="73"/>
      <c r="K14" s="73"/>
      <c r="L14" s="73"/>
    </row>
    <row r="15" spans="1:12" ht="16.350000000000001" customHeight="1">
      <c r="A15" s="1"/>
      <c r="B15" s="1"/>
      <c r="C15" s="1"/>
      <c r="D15" s="1"/>
      <c r="E15" s="125" t="s">
        <v>68</v>
      </c>
      <c r="F15" s="125"/>
      <c r="G15" s="125"/>
      <c r="H15" s="125"/>
      <c r="I15" s="125"/>
      <c r="J15" s="125"/>
      <c r="K15" s="125"/>
      <c r="L15" s="125"/>
    </row>
    <row r="16" spans="1:12" ht="16.350000000000001" customHeight="1">
      <c r="A16" s="1"/>
      <c r="B16" s="9" t="s">
        <v>5</v>
      </c>
      <c r="C16" s="69" t="s">
        <v>11</v>
      </c>
      <c r="D16" s="69" t="s">
        <v>7</v>
      </c>
      <c r="E16" s="52" t="s">
        <v>27</v>
      </c>
      <c r="F16" s="52" t="s">
        <v>28</v>
      </c>
      <c r="G16" s="52" t="s">
        <v>115</v>
      </c>
      <c r="H16" s="52" t="str">
        <f>Accueil!$B$13</f>
        <v>-</v>
      </c>
      <c r="I16" s="52" t="str">
        <f>Accueil!$C$13</f>
        <v>-</v>
      </c>
      <c r="J16" s="52" t="str">
        <f>Accueil!$D$13</f>
        <v>-</v>
      </c>
      <c r="K16" s="52" t="str">
        <f>Accueil!$E$13</f>
        <v>-</v>
      </c>
      <c r="L16" s="52" t="str">
        <f>Accueil!$F$13</f>
        <v>LOA 20 Trimestres</v>
      </c>
    </row>
    <row r="17" spans="1:12" ht="16.350000000000001" customHeight="1">
      <c r="A17" s="1"/>
      <c r="B17" s="121" t="s">
        <v>77</v>
      </c>
      <c r="C17" s="123" t="s">
        <v>12</v>
      </c>
      <c r="D17" s="123"/>
      <c r="E17" s="70" t="str">
        <f>"Matériel n°" &amp;$A$4</f>
        <v>Matériel n°1</v>
      </c>
      <c r="F17" s="72">
        <f>C6</f>
        <v>1</v>
      </c>
      <c r="G17" s="72"/>
      <c r="H17" s="72"/>
      <c r="I17" s="72"/>
      <c r="J17" s="72"/>
      <c r="K17" s="72"/>
      <c r="L17" s="72"/>
    </row>
    <row r="18" spans="1:12" ht="16.350000000000001" customHeight="1">
      <c r="A18" s="1"/>
      <c r="B18" s="122"/>
      <c r="C18" s="124"/>
      <c r="D18" s="124"/>
      <c r="E18" s="70" t="s">
        <v>26</v>
      </c>
      <c r="F18" s="72">
        <v>0</v>
      </c>
      <c r="G18" s="72"/>
      <c r="H18" s="72"/>
      <c r="I18" s="72"/>
      <c r="J18" s="72"/>
      <c r="K18" s="72"/>
      <c r="L18" s="72"/>
    </row>
    <row r="19" spans="1:12" ht="16.350000000000001" customHeight="1">
      <c r="A19" s="1"/>
      <c r="B19" s="121" t="s">
        <v>109</v>
      </c>
      <c r="C19" s="123" t="s">
        <v>12</v>
      </c>
      <c r="D19" s="123"/>
      <c r="E19" s="70" t="s">
        <v>61</v>
      </c>
      <c r="F19" s="72">
        <v>0</v>
      </c>
      <c r="G19" s="72"/>
      <c r="H19" s="72"/>
      <c r="I19" s="72"/>
      <c r="J19" s="72"/>
      <c r="K19" s="72"/>
      <c r="L19" s="72"/>
    </row>
    <row r="20" spans="1:12" ht="16.350000000000001" customHeight="1">
      <c r="A20" s="1"/>
      <c r="B20" s="122"/>
      <c r="C20" s="124"/>
      <c r="D20" s="124"/>
      <c r="E20" s="70" t="s">
        <v>64</v>
      </c>
      <c r="F20" s="72">
        <v>0</v>
      </c>
      <c r="G20" s="72"/>
      <c r="H20" s="72"/>
      <c r="I20" s="72"/>
      <c r="J20" s="72"/>
      <c r="K20" s="72"/>
      <c r="L20" s="72"/>
    </row>
    <row r="21" spans="1:12" ht="16.350000000000001" customHeight="1">
      <c r="A21" s="1"/>
      <c r="B21" s="1"/>
      <c r="C21" s="1"/>
      <c r="D21" s="1"/>
      <c r="E21" s="70" t="s">
        <v>105</v>
      </c>
      <c r="F21" s="72">
        <v>0</v>
      </c>
      <c r="G21" s="72"/>
      <c r="H21" s="72"/>
      <c r="I21" s="72"/>
      <c r="J21" s="72"/>
      <c r="K21" s="72"/>
      <c r="L21" s="72"/>
    </row>
    <row r="22" spans="1:12" ht="16.350000000000001" customHeight="1">
      <c r="A22" s="1"/>
      <c r="B22" s="9" t="s">
        <v>9</v>
      </c>
      <c r="C22" s="40" t="s">
        <v>6</v>
      </c>
      <c r="D22" s="40" t="s">
        <v>7</v>
      </c>
      <c r="E22" s="126" t="s">
        <v>30</v>
      </c>
      <c r="F22" s="128"/>
      <c r="G22" s="71"/>
      <c r="H22" s="50"/>
      <c r="I22" s="50"/>
      <c r="J22" s="50"/>
      <c r="K22" s="50"/>
      <c r="L22" s="50"/>
    </row>
    <row r="23" spans="1:12" ht="16.350000000000001" customHeight="1">
      <c r="A23" s="41" t="s">
        <v>13</v>
      </c>
      <c r="B23" s="47" t="s">
        <v>57</v>
      </c>
      <c r="C23" s="30">
        <v>500</v>
      </c>
      <c r="D23" s="30"/>
      <c r="E23" s="126" t="str">
        <f>IF(Accueil!$B$12="Oui","SOMME DES LOYERS LOA 4 T","-")</f>
        <v>-</v>
      </c>
      <c r="F23" s="128"/>
      <c r="G23" s="53"/>
      <c r="H23" s="72"/>
      <c r="I23" s="50"/>
      <c r="J23" s="50"/>
      <c r="K23" s="50"/>
      <c r="L23" s="50"/>
    </row>
    <row r="24" spans="1:12" ht="16.350000000000001" customHeight="1">
      <c r="A24" s="42"/>
      <c r="B24" s="8" t="s">
        <v>14</v>
      </c>
      <c r="C24" s="30">
        <v>1000</v>
      </c>
      <c r="D24" s="30"/>
      <c r="E24" s="126" t="str">
        <f>IF(Accueil!$C$12="Oui","SOMME DES LOYERS LOA 8 T","-")</f>
        <v>-</v>
      </c>
      <c r="F24" s="128"/>
      <c r="G24" s="53"/>
      <c r="H24" s="50"/>
      <c r="I24" s="72"/>
      <c r="J24" s="50"/>
      <c r="K24" s="50"/>
      <c r="L24" s="50"/>
    </row>
    <row r="25" spans="1:12" ht="16.350000000000001" customHeight="1">
      <c r="A25" s="9" t="s">
        <v>59</v>
      </c>
      <c r="B25" s="3" t="s">
        <v>20</v>
      </c>
      <c r="C25" s="30" t="s">
        <v>12</v>
      </c>
      <c r="D25" s="30"/>
      <c r="E25" s="126" t="str">
        <f>IF(Accueil!$D$12="Oui","SOMME DES LOYERS LOA 12 T","-")</f>
        <v>-</v>
      </c>
      <c r="F25" s="128"/>
      <c r="G25" s="53"/>
      <c r="H25" s="50"/>
      <c r="I25" s="50"/>
      <c r="J25" s="72"/>
      <c r="K25" s="50"/>
      <c r="L25" s="50"/>
    </row>
    <row r="26" spans="1:12" ht="16.350000000000001" customHeight="1">
      <c r="A26" s="9" t="s">
        <v>63</v>
      </c>
      <c r="B26" s="3" t="s">
        <v>58</v>
      </c>
      <c r="C26" s="30" t="s">
        <v>12</v>
      </c>
      <c r="D26" s="30"/>
      <c r="E26" s="126" t="str">
        <f>IF(Accueil!$E$12="Oui","SOMME DES LOYERS LOA 16 T","-")</f>
        <v>-</v>
      </c>
      <c r="F26" s="128"/>
      <c r="G26" s="53"/>
      <c r="H26" s="50"/>
      <c r="I26" s="50"/>
      <c r="J26" s="50"/>
      <c r="K26" s="51"/>
      <c r="L26" s="50"/>
    </row>
    <row r="27" spans="1:12" ht="16.350000000000001" customHeight="1">
      <c r="A27" s="9" t="s">
        <v>104</v>
      </c>
      <c r="B27" s="3" t="s">
        <v>65</v>
      </c>
      <c r="C27" s="30" t="s">
        <v>60</v>
      </c>
      <c r="D27" s="30"/>
      <c r="E27" s="126" t="str">
        <f>IF(Accueil!$F$12="Oui","SOMME DES LOYERS LOA 20 T","-")</f>
        <v>SOMME DES LOYERS LOA 20 T</v>
      </c>
      <c r="F27" s="128"/>
      <c r="G27" s="53"/>
      <c r="H27" s="50"/>
      <c r="I27" s="50"/>
      <c r="J27" s="50"/>
      <c r="K27" s="50"/>
      <c r="L27" s="70"/>
    </row>
    <row r="28" spans="1:12" ht="16.350000000000001" customHeight="1">
      <c r="A28" s="1"/>
      <c r="B28" s="1"/>
      <c r="C28" s="1"/>
      <c r="D28" s="1"/>
      <c r="E28" s="46"/>
      <c r="F28" s="46"/>
      <c r="G28" s="46"/>
      <c r="H28" s="46"/>
      <c r="I28" s="46"/>
      <c r="J28" s="46"/>
      <c r="K28" s="46"/>
      <c r="L28" s="46"/>
    </row>
    <row r="29" spans="1:12" ht="16.350000000000001" customHeight="1">
      <c r="A29" s="1"/>
      <c r="B29" s="112" t="s">
        <v>21</v>
      </c>
      <c r="C29" s="113"/>
      <c r="D29" s="114"/>
      <c r="E29" s="46"/>
      <c r="F29" s="46"/>
      <c r="G29" s="46"/>
      <c r="H29" s="46"/>
      <c r="I29" s="46"/>
      <c r="J29" s="46"/>
      <c r="K29" s="46"/>
      <c r="L29" s="46"/>
    </row>
    <row r="30" spans="1:12" ht="16.350000000000001" customHeight="1">
      <c r="A30" s="1"/>
      <c r="B30" s="115"/>
      <c r="C30" s="116"/>
      <c r="D30" s="117"/>
      <c r="E30" s="46"/>
      <c r="F30" s="46"/>
      <c r="G30" s="46"/>
      <c r="H30" s="46"/>
      <c r="I30" s="46"/>
      <c r="J30" s="46"/>
      <c r="K30" s="46"/>
      <c r="L30" s="46"/>
    </row>
    <row r="31" spans="1:12" ht="16.350000000000001" customHeight="1">
      <c r="A31" s="1"/>
      <c r="B31" s="115"/>
      <c r="C31" s="116"/>
      <c r="D31" s="117"/>
      <c r="E31" s="46"/>
      <c r="F31" s="46"/>
      <c r="G31" s="46"/>
      <c r="H31" s="46"/>
      <c r="I31" s="46"/>
      <c r="J31" s="46"/>
      <c r="K31" s="46"/>
      <c r="L31" s="46"/>
    </row>
    <row r="32" spans="1:12" ht="16.350000000000001" customHeight="1">
      <c r="B32" s="115"/>
      <c r="C32" s="116"/>
      <c r="D32" s="117"/>
      <c r="E32" s="46"/>
      <c r="F32" s="46"/>
      <c r="G32" s="46"/>
      <c r="H32" s="46"/>
      <c r="I32" s="46"/>
      <c r="J32" s="46"/>
      <c r="K32" s="46"/>
      <c r="L32" s="46"/>
    </row>
    <row r="33" spans="2:4">
      <c r="B33" s="115"/>
      <c r="C33" s="116"/>
      <c r="D33" s="117"/>
    </row>
    <row r="34" spans="2:4">
      <c r="B34" s="118"/>
      <c r="C34" s="119"/>
      <c r="D34" s="120"/>
    </row>
  </sheetData>
  <mergeCells count="29">
    <mergeCell ref="E27:F27"/>
    <mergeCell ref="E1:L1"/>
    <mergeCell ref="E2:L2"/>
    <mergeCell ref="G4:L4"/>
    <mergeCell ref="F5:L5"/>
    <mergeCell ref="E7:L7"/>
    <mergeCell ref="E8:F8"/>
    <mergeCell ref="E9:F9"/>
    <mergeCell ref="E10:F10"/>
    <mergeCell ref="E11:F11"/>
    <mergeCell ref="E12:F12"/>
    <mergeCell ref="E26:F26"/>
    <mergeCell ref="E24:F24"/>
    <mergeCell ref="E13:F13"/>
    <mergeCell ref="E23:F23"/>
    <mergeCell ref="E22:F22"/>
    <mergeCell ref="C6:D6"/>
    <mergeCell ref="B29:D34"/>
    <mergeCell ref="B1:D1"/>
    <mergeCell ref="B2:D2"/>
    <mergeCell ref="C5:D5"/>
    <mergeCell ref="E25:F25"/>
    <mergeCell ref="E15:L15"/>
    <mergeCell ref="B17:B18"/>
    <mergeCell ref="C17:C18"/>
    <mergeCell ref="D17:D18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zoomScaleNormal="100" workbookViewId="0">
      <selection activeCell="E22" sqref="E22:F2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6.85546875" customWidth="1"/>
  </cols>
  <sheetData>
    <row r="1" spans="1:12" s="1" customFormat="1" ht="17.100000000000001" customHeight="1">
      <c r="B1" s="98" t="str">
        <f>Accueil!A7</f>
        <v>AO/BSM/10042018-1</v>
      </c>
      <c r="C1" s="98"/>
      <c r="D1" s="98"/>
      <c r="E1" s="98" t="str">
        <f>Accueil!A7</f>
        <v>AO/BSM/10042018-1</v>
      </c>
      <c r="F1" s="98"/>
      <c r="G1" s="98"/>
      <c r="H1" s="98"/>
      <c r="I1" s="98"/>
      <c r="J1" s="98"/>
      <c r="K1" s="98"/>
      <c r="L1" s="98"/>
    </row>
    <row r="2" spans="1:12" s="1" customFormat="1" ht="17.100000000000001" customHeight="1">
      <c r="B2" s="99" t="s">
        <v>19</v>
      </c>
      <c r="C2" s="99"/>
      <c r="D2" s="99"/>
      <c r="E2" s="99" t="s">
        <v>22</v>
      </c>
      <c r="F2" s="99"/>
      <c r="G2" s="99"/>
      <c r="H2" s="99"/>
      <c r="I2" s="99"/>
      <c r="J2" s="99"/>
      <c r="K2" s="99"/>
      <c r="L2" s="99"/>
    </row>
    <row r="3" spans="1:12" s="1" customFormat="1" ht="17.100000000000001" customHeight="1" thickBot="1">
      <c r="E3" s="46"/>
      <c r="F3" s="46"/>
      <c r="G3" s="46"/>
      <c r="H3" s="46"/>
      <c r="I3" s="46"/>
      <c r="J3" s="46"/>
      <c r="K3" s="46"/>
      <c r="L3" s="46"/>
    </row>
    <row r="4" spans="1:12" s="1" customFormat="1" ht="17.100000000000001" customHeight="1" thickBot="1">
      <c r="A4" s="45">
        <v>2</v>
      </c>
      <c r="B4" s="2" t="str">
        <f>"MATERIEL N°" &amp;$A$4</f>
        <v>MATERIEL N°2</v>
      </c>
      <c r="C4" s="3" t="s">
        <v>10</v>
      </c>
      <c r="D4" s="3"/>
      <c r="E4" s="55" t="str">
        <f>"MATERIEL N°" &amp;$A$4</f>
        <v>MATERIEL N°2</v>
      </c>
      <c r="F4" s="47" t="s">
        <v>10</v>
      </c>
      <c r="G4" s="129"/>
      <c r="H4" s="130"/>
      <c r="I4" s="130"/>
      <c r="J4" s="130"/>
      <c r="K4" s="130"/>
      <c r="L4" s="131"/>
    </row>
    <row r="5" spans="1:12" s="1" customFormat="1" ht="17.100000000000001" customHeight="1">
      <c r="B5" s="3" t="s">
        <v>0</v>
      </c>
      <c r="C5" s="97" t="s">
        <v>18</v>
      </c>
      <c r="D5" s="97"/>
      <c r="E5" s="54" t="s">
        <v>0</v>
      </c>
      <c r="F5" s="100" t="str">
        <f>C5</f>
        <v>MFP LOCAL A3  COULEUR</v>
      </c>
      <c r="G5" s="101"/>
      <c r="H5" s="101"/>
      <c r="I5" s="101"/>
      <c r="J5" s="101"/>
      <c r="K5" s="101"/>
      <c r="L5" s="101"/>
    </row>
    <row r="6" spans="1:12" s="1" customFormat="1" ht="17.100000000000001" customHeight="1">
      <c r="B6" s="3" t="s">
        <v>1</v>
      </c>
      <c r="C6" s="108">
        <v>1</v>
      </c>
      <c r="D6" s="109"/>
      <c r="E6" s="48"/>
      <c r="F6" s="48"/>
      <c r="G6" s="48"/>
      <c r="H6" s="46"/>
      <c r="I6" s="46"/>
      <c r="J6" s="46"/>
      <c r="K6" s="46"/>
      <c r="L6" s="46"/>
    </row>
    <row r="7" spans="1:12" s="1" customFormat="1" ht="17.100000000000001" customHeight="1">
      <c r="E7" s="126" t="s">
        <v>67</v>
      </c>
      <c r="F7" s="127"/>
      <c r="G7" s="127"/>
      <c r="H7" s="127"/>
      <c r="I7" s="127"/>
      <c r="J7" s="127"/>
      <c r="K7" s="127"/>
      <c r="L7" s="128"/>
    </row>
    <row r="8" spans="1:12" s="1" customFormat="1" ht="17.100000000000001" customHeight="1">
      <c r="B8" s="9" t="s">
        <v>8</v>
      </c>
      <c r="C8" s="40" t="s">
        <v>6</v>
      </c>
      <c r="D8" s="40" t="s">
        <v>7</v>
      </c>
      <c r="E8" s="132" t="s">
        <v>25</v>
      </c>
      <c r="F8" s="133"/>
      <c r="G8" s="52" t="s">
        <v>115</v>
      </c>
      <c r="H8" s="52" t="str">
        <f>Accueil!$B$13</f>
        <v>-</v>
      </c>
      <c r="I8" s="52" t="str">
        <f>Accueil!$C$13</f>
        <v>-</v>
      </c>
      <c r="J8" s="52" t="str">
        <f>Accueil!$D$13</f>
        <v>-</v>
      </c>
      <c r="K8" s="52" t="str">
        <f>Accueil!$E$13</f>
        <v>-</v>
      </c>
      <c r="L8" s="52" t="str">
        <f>Accueil!$F$13</f>
        <v>LOA 20 Trimestres</v>
      </c>
    </row>
    <row r="9" spans="1:12" s="1" customFormat="1" ht="17.100000000000001" customHeight="1">
      <c r="B9" s="10" t="s">
        <v>2</v>
      </c>
      <c r="C9" s="30">
        <v>25</v>
      </c>
      <c r="D9" s="30"/>
      <c r="E9" s="94" t="str">
        <f>"Matériel n°" &amp;$A$4</f>
        <v>Matériel n°2</v>
      </c>
      <c r="F9" s="96"/>
      <c r="G9" s="72"/>
      <c r="H9" s="70"/>
      <c r="I9" s="72"/>
      <c r="J9" s="72"/>
      <c r="K9" s="72"/>
      <c r="L9" s="72"/>
    </row>
    <row r="10" spans="1:12" s="1" customFormat="1" ht="17.100000000000001" customHeight="1">
      <c r="B10" s="3" t="s">
        <v>15</v>
      </c>
      <c r="C10" s="30">
        <v>25</v>
      </c>
      <c r="D10" s="30"/>
      <c r="E10" s="94" t="s">
        <v>26</v>
      </c>
      <c r="F10" s="96"/>
      <c r="G10" s="72"/>
      <c r="H10" s="70"/>
      <c r="I10" s="72"/>
      <c r="J10" s="72"/>
      <c r="K10" s="72"/>
      <c r="L10" s="72"/>
    </row>
    <row r="11" spans="1:12" s="1" customFormat="1" ht="17.100000000000001" customHeight="1">
      <c r="B11" s="3" t="s">
        <v>17</v>
      </c>
      <c r="C11" s="30">
        <v>25</v>
      </c>
      <c r="D11" s="30"/>
      <c r="E11" s="94" t="s">
        <v>61</v>
      </c>
      <c r="F11" s="96"/>
      <c r="G11" s="72"/>
      <c r="H11" s="70"/>
      <c r="I11" s="72"/>
      <c r="J11" s="72"/>
      <c r="K11" s="72"/>
      <c r="L11" s="72"/>
    </row>
    <row r="12" spans="1:12" s="1" customFormat="1" ht="17.100000000000001" customHeight="1">
      <c r="B12" s="3" t="s">
        <v>16</v>
      </c>
      <c r="C12" s="30">
        <v>512</v>
      </c>
      <c r="D12" s="30"/>
      <c r="E12" s="94" t="s">
        <v>64</v>
      </c>
      <c r="F12" s="96"/>
      <c r="G12" s="72"/>
      <c r="H12" s="70"/>
      <c r="I12" s="72"/>
      <c r="J12" s="72"/>
      <c r="K12" s="72"/>
      <c r="L12" s="72"/>
    </row>
    <row r="13" spans="1:12" s="1" customFormat="1" ht="17.100000000000001" customHeight="1">
      <c r="B13" s="3" t="s">
        <v>57</v>
      </c>
      <c r="C13" s="30">
        <v>250</v>
      </c>
      <c r="D13" s="30"/>
      <c r="E13" s="94" t="s">
        <v>105</v>
      </c>
      <c r="F13" s="96"/>
      <c r="G13" s="72"/>
      <c r="H13" s="70"/>
      <c r="I13" s="72"/>
      <c r="J13" s="72"/>
      <c r="K13" s="72"/>
      <c r="L13" s="72"/>
    </row>
    <row r="14" spans="1:12" s="1" customFormat="1" ht="17.100000000000001" customHeight="1">
      <c r="B14" s="3" t="s">
        <v>3</v>
      </c>
      <c r="C14" s="30">
        <v>50</v>
      </c>
      <c r="D14" s="30"/>
      <c r="E14" s="73"/>
      <c r="F14" s="73"/>
      <c r="G14" s="73"/>
      <c r="H14" s="73"/>
      <c r="I14" s="73"/>
      <c r="J14" s="73"/>
      <c r="K14" s="73"/>
      <c r="L14" s="73"/>
    </row>
    <row r="15" spans="1:12" s="1" customFormat="1" ht="17.100000000000001" customHeight="1">
      <c r="B15" s="3" t="s">
        <v>4</v>
      </c>
      <c r="C15" s="30">
        <v>550</v>
      </c>
      <c r="D15" s="30"/>
      <c r="E15" s="125" t="s">
        <v>68</v>
      </c>
      <c r="F15" s="125"/>
      <c r="G15" s="125"/>
      <c r="H15" s="125"/>
      <c r="I15" s="125"/>
      <c r="J15" s="125"/>
      <c r="K15" s="125"/>
      <c r="L15" s="125"/>
    </row>
    <row r="16" spans="1:12" s="1" customFormat="1" ht="17.100000000000001" customHeight="1">
      <c r="E16" s="52" t="s">
        <v>27</v>
      </c>
      <c r="F16" s="52" t="s">
        <v>28</v>
      </c>
      <c r="G16" s="52" t="s">
        <v>115</v>
      </c>
      <c r="H16" s="52" t="str">
        <f>Accueil!$B$13</f>
        <v>-</v>
      </c>
      <c r="I16" s="52" t="str">
        <f>Accueil!$C$13</f>
        <v>-</v>
      </c>
      <c r="J16" s="52" t="str">
        <f>Accueil!$D$13</f>
        <v>-</v>
      </c>
      <c r="K16" s="52" t="str">
        <f>Accueil!$E$13</f>
        <v>-</v>
      </c>
      <c r="L16" s="52" t="str">
        <f>Accueil!$F$13</f>
        <v>LOA 20 Trimestres</v>
      </c>
    </row>
    <row r="17" spans="1:12" s="1" customFormat="1" ht="17.100000000000001" customHeight="1">
      <c r="B17" s="9" t="s">
        <v>5</v>
      </c>
      <c r="C17" s="69" t="s">
        <v>11</v>
      </c>
      <c r="D17" s="69" t="s">
        <v>7</v>
      </c>
      <c r="E17" s="70" t="str">
        <f>"Matériel n°" &amp;$A$4</f>
        <v>Matériel n°2</v>
      </c>
      <c r="F17" s="72">
        <f>C6</f>
        <v>1</v>
      </c>
      <c r="G17" s="72"/>
      <c r="H17" s="72"/>
      <c r="I17" s="72"/>
      <c r="J17" s="72"/>
      <c r="K17" s="72"/>
      <c r="L17" s="72"/>
    </row>
    <row r="18" spans="1:12" s="1" customFormat="1" ht="17.100000000000001" customHeight="1">
      <c r="B18" s="121" t="s">
        <v>77</v>
      </c>
      <c r="C18" s="123" t="s">
        <v>12</v>
      </c>
      <c r="D18" s="123"/>
      <c r="E18" s="70" t="s">
        <v>26</v>
      </c>
      <c r="F18" s="72">
        <v>1</v>
      </c>
      <c r="G18" s="72"/>
      <c r="H18" s="72"/>
      <c r="I18" s="72"/>
      <c r="J18" s="72"/>
      <c r="K18" s="72"/>
      <c r="L18" s="72"/>
    </row>
    <row r="19" spans="1:12" s="1" customFormat="1" ht="17.100000000000001" customHeight="1">
      <c r="B19" s="122"/>
      <c r="C19" s="124"/>
      <c r="D19" s="124"/>
      <c r="E19" s="70" t="s">
        <v>61</v>
      </c>
      <c r="F19" s="72">
        <v>0</v>
      </c>
      <c r="G19" s="72"/>
      <c r="H19" s="72"/>
      <c r="I19" s="72"/>
      <c r="J19" s="72"/>
      <c r="K19" s="72"/>
      <c r="L19" s="72"/>
    </row>
    <row r="20" spans="1:12" s="1" customFormat="1" ht="17.100000000000001" customHeight="1">
      <c r="B20" s="121" t="s">
        <v>109</v>
      </c>
      <c r="C20" s="123" t="s">
        <v>12</v>
      </c>
      <c r="D20" s="123"/>
      <c r="E20" s="70" t="s">
        <v>64</v>
      </c>
      <c r="F20" s="72">
        <v>0</v>
      </c>
      <c r="G20" s="72"/>
      <c r="H20" s="72"/>
      <c r="I20" s="72"/>
      <c r="J20" s="72"/>
      <c r="K20" s="72"/>
      <c r="L20" s="72"/>
    </row>
    <row r="21" spans="1:12" s="1" customFormat="1" ht="17.100000000000001" customHeight="1">
      <c r="B21" s="122"/>
      <c r="C21" s="124"/>
      <c r="D21" s="124"/>
      <c r="E21" s="70" t="s">
        <v>105</v>
      </c>
      <c r="F21" s="72">
        <v>0</v>
      </c>
      <c r="G21" s="72"/>
      <c r="H21" s="72"/>
      <c r="I21" s="72"/>
      <c r="J21" s="72"/>
      <c r="K21" s="72"/>
      <c r="L21" s="72"/>
    </row>
    <row r="22" spans="1:12" s="1" customFormat="1" ht="17.100000000000001" customHeight="1">
      <c r="E22" s="126" t="s">
        <v>30</v>
      </c>
      <c r="F22" s="128"/>
      <c r="G22" s="71"/>
      <c r="H22" s="50"/>
      <c r="I22" s="50"/>
      <c r="J22" s="50"/>
      <c r="K22" s="50"/>
      <c r="L22" s="50"/>
    </row>
    <row r="23" spans="1:12" s="1" customFormat="1" ht="17.100000000000001" customHeight="1">
      <c r="B23" s="9" t="s">
        <v>9</v>
      </c>
      <c r="C23" s="40" t="s">
        <v>6</v>
      </c>
      <c r="D23" s="40" t="s">
        <v>7</v>
      </c>
      <c r="E23" s="126" t="str">
        <f>IF(Accueil!$B$12="Oui","SOMME DES LOYERS LOA 4 T","-")</f>
        <v>-</v>
      </c>
      <c r="F23" s="128"/>
      <c r="G23" s="53"/>
      <c r="H23" s="72"/>
      <c r="I23" s="50"/>
      <c r="J23" s="50"/>
      <c r="K23" s="50"/>
      <c r="L23" s="50"/>
    </row>
    <row r="24" spans="1:12" s="1" customFormat="1" ht="17.100000000000001" customHeight="1">
      <c r="A24" s="110" t="s">
        <v>13</v>
      </c>
      <c r="B24" s="47" t="s">
        <v>57</v>
      </c>
      <c r="C24" s="64">
        <v>250</v>
      </c>
      <c r="D24" s="30"/>
      <c r="E24" s="126" t="str">
        <f>IF(Accueil!$C$12="Oui","SOMME DES LOYERS LOA 8 T","-")</f>
        <v>-</v>
      </c>
      <c r="F24" s="128"/>
      <c r="G24" s="53"/>
      <c r="H24" s="50"/>
      <c r="I24" s="72"/>
      <c r="J24" s="50"/>
      <c r="K24" s="50"/>
      <c r="L24" s="50"/>
    </row>
    <row r="25" spans="1:12" s="1" customFormat="1" ht="17.100000000000001" customHeight="1">
      <c r="A25" s="111"/>
      <c r="B25" s="49" t="s">
        <v>14</v>
      </c>
      <c r="C25" s="64">
        <v>500</v>
      </c>
      <c r="D25" s="30"/>
      <c r="E25" s="126" t="str">
        <f>IF(Accueil!$D$12="Oui","SOMME DES LOYERS LOA 12 T","-")</f>
        <v>-</v>
      </c>
      <c r="F25" s="128"/>
      <c r="G25" s="53"/>
      <c r="H25" s="50"/>
      <c r="I25" s="50"/>
      <c r="J25" s="72"/>
      <c r="K25" s="50"/>
      <c r="L25" s="50"/>
    </row>
    <row r="26" spans="1:12" s="1" customFormat="1" ht="17.100000000000001" customHeight="1">
      <c r="A26" s="9" t="s">
        <v>59</v>
      </c>
      <c r="B26" s="3" t="s">
        <v>20</v>
      </c>
      <c r="C26" s="30" t="s">
        <v>12</v>
      </c>
      <c r="D26" s="30"/>
      <c r="E26" s="126" t="str">
        <f>IF(Accueil!$E$12="Oui","SOMME DES LOYERS LOA 16 T","-")</f>
        <v>-</v>
      </c>
      <c r="F26" s="128"/>
      <c r="G26" s="53"/>
      <c r="H26" s="50"/>
      <c r="I26" s="50"/>
      <c r="J26" s="50"/>
      <c r="K26" s="51"/>
      <c r="L26" s="50"/>
    </row>
    <row r="27" spans="1:12" s="1" customFormat="1" ht="17.100000000000001" customHeight="1">
      <c r="A27" s="9" t="s">
        <v>63</v>
      </c>
      <c r="B27" s="3" t="s">
        <v>58</v>
      </c>
      <c r="C27" s="30" t="s">
        <v>12</v>
      </c>
      <c r="D27" s="30"/>
      <c r="E27" s="126" t="str">
        <f>IF(Accueil!$F$12="Oui","SOMME DES LOYERS LOA 20 T","-")</f>
        <v>SOMME DES LOYERS LOA 20 T</v>
      </c>
      <c r="F27" s="128"/>
      <c r="G27" s="53"/>
      <c r="H27" s="50"/>
      <c r="I27" s="50"/>
      <c r="J27" s="50"/>
      <c r="K27" s="50"/>
      <c r="L27" s="70"/>
    </row>
    <row r="28" spans="1:12" s="1" customFormat="1" ht="17.100000000000001" customHeight="1">
      <c r="A28" s="9" t="s">
        <v>104</v>
      </c>
      <c r="B28" s="3" t="s">
        <v>65</v>
      </c>
      <c r="C28" s="30" t="s">
        <v>60</v>
      </c>
      <c r="D28" s="30"/>
      <c r="E28" s="46"/>
      <c r="F28" s="46"/>
      <c r="G28" s="46"/>
      <c r="H28" s="46"/>
      <c r="I28" s="46"/>
      <c r="J28" s="46"/>
      <c r="K28" s="46"/>
      <c r="L28" s="46"/>
    </row>
    <row r="29" spans="1:12" s="1" customFormat="1" ht="17.100000000000001" customHeight="1">
      <c r="E29" s="46"/>
      <c r="F29" s="46"/>
      <c r="G29" s="46"/>
      <c r="H29" s="46"/>
      <c r="I29" s="46"/>
      <c r="J29" s="46"/>
      <c r="K29" s="46"/>
      <c r="L29" s="46"/>
    </row>
    <row r="30" spans="1:12" s="1" customFormat="1" ht="17.100000000000001" customHeight="1">
      <c r="B30" s="112" t="s">
        <v>21</v>
      </c>
      <c r="C30" s="134"/>
      <c r="D30" s="135"/>
      <c r="E30" s="46"/>
      <c r="F30" s="46"/>
      <c r="G30" s="46"/>
      <c r="H30" s="46"/>
      <c r="I30" s="46"/>
      <c r="J30" s="46"/>
      <c r="K30" s="46"/>
      <c r="L30" s="46"/>
    </row>
    <row r="31" spans="1:12" s="1" customFormat="1" ht="17.100000000000001" customHeight="1">
      <c r="B31" s="136"/>
      <c r="C31" s="137"/>
      <c r="D31" s="138"/>
      <c r="E31" s="46"/>
      <c r="F31" s="46"/>
      <c r="G31" s="46"/>
      <c r="H31" s="46"/>
      <c r="I31" s="46"/>
      <c r="J31" s="46"/>
      <c r="K31" s="46"/>
      <c r="L31" s="46"/>
    </row>
    <row r="32" spans="1:12" s="1" customFormat="1" ht="17.100000000000001" customHeight="1">
      <c r="B32" s="139"/>
      <c r="C32" s="140"/>
      <c r="D32" s="141"/>
      <c r="E32" s="46"/>
      <c r="F32" s="46"/>
      <c r="G32" s="46"/>
      <c r="H32" s="46"/>
      <c r="I32" s="46"/>
      <c r="J32" s="46"/>
      <c r="K32" s="46"/>
      <c r="L32" s="46"/>
    </row>
  </sheetData>
  <mergeCells count="30">
    <mergeCell ref="B30:D32"/>
    <mergeCell ref="C5:D5"/>
    <mergeCell ref="C6:D6"/>
    <mergeCell ref="E27:F27"/>
    <mergeCell ref="E24:F24"/>
    <mergeCell ref="E25:F25"/>
    <mergeCell ref="E26:F26"/>
    <mergeCell ref="F5:L5"/>
    <mergeCell ref="E7:L7"/>
    <mergeCell ref="E15:L15"/>
    <mergeCell ref="E12:F12"/>
    <mergeCell ref="E13:F13"/>
    <mergeCell ref="E22:F22"/>
    <mergeCell ref="E23:F23"/>
    <mergeCell ref="E8:F8"/>
    <mergeCell ref="E9:F9"/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zoomScaleNormal="100" workbookViewId="0">
      <selection activeCell="E30" sqref="E3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1" customFormat="1" ht="17.100000000000001" customHeight="1">
      <c r="B1" s="98" t="str">
        <f>Accueil!A7</f>
        <v>AO/BSM/10042018-1</v>
      </c>
      <c r="C1" s="98"/>
      <c r="D1" s="98"/>
      <c r="E1" s="98" t="str">
        <f>Accueil!A7</f>
        <v>AO/BSM/10042018-1</v>
      </c>
      <c r="F1" s="98"/>
      <c r="G1" s="98"/>
      <c r="H1" s="98"/>
      <c r="I1" s="98"/>
      <c r="J1" s="98"/>
      <c r="K1" s="98"/>
      <c r="L1" s="98"/>
    </row>
    <row r="2" spans="1:12" s="1" customFormat="1" ht="17.100000000000001" customHeight="1">
      <c r="B2" s="99" t="s">
        <v>19</v>
      </c>
      <c r="C2" s="99"/>
      <c r="D2" s="99"/>
      <c r="E2" s="99" t="s">
        <v>22</v>
      </c>
      <c r="F2" s="99"/>
      <c r="G2" s="99"/>
      <c r="H2" s="99"/>
      <c r="I2" s="99"/>
      <c r="J2" s="99"/>
      <c r="K2" s="99"/>
      <c r="L2" s="99"/>
    </row>
    <row r="3" spans="1:12" s="1" customFormat="1" ht="17.100000000000001" customHeight="1" thickBot="1">
      <c r="E3" s="46"/>
      <c r="F3" s="46"/>
      <c r="G3" s="46"/>
      <c r="H3" s="46"/>
      <c r="I3" s="46"/>
      <c r="J3" s="46"/>
      <c r="K3" s="46"/>
      <c r="L3" s="46"/>
    </row>
    <row r="4" spans="1:12" s="1" customFormat="1" ht="17.100000000000001" customHeight="1" thickBot="1">
      <c r="A4" s="45">
        <v>3</v>
      </c>
      <c r="B4" s="2" t="str">
        <f>"MATERIEL N°" &amp;$A$4</f>
        <v>MATERIEL N°3</v>
      </c>
      <c r="C4" s="3" t="s">
        <v>10</v>
      </c>
      <c r="D4" s="3"/>
      <c r="E4" s="55" t="str">
        <f>"MATERIEL N°" &amp;$A$4</f>
        <v>MATERIEL N°3</v>
      </c>
      <c r="F4" s="47" t="s">
        <v>10</v>
      </c>
      <c r="G4" s="129"/>
      <c r="H4" s="130"/>
      <c r="I4" s="130"/>
      <c r="J4" s="130"/>
      <c r="K4" s="130"/>
      <c r="L4" s="131"/>
    </row>
    <row r="5" spans="1:12" s="1" customFormat="1" ht="17.100000000000001" customHeight="1">
      <c r="B5" s="3" t="s">
        <v>0</v>
      </c>
      <c r="C5" s="97" t="s">
        <v>114</v>
      </c>
      <c r="D5" s="97"/>
      <c r="E5" s="54" t="s">
        <v>0</v>
      </c>
      <c r="F5" s="100" t="str">
        <f>C5</f>
        <v>MFP DEPARTEMENTAL A3  COULEUR 35ppm</v>
      </c>
      <c r="G5" s="101"/>
      <c r="H5" s="101"/>
      <c r="I5" s="101"/>
      <c r="J5" s="101"/>
      <c r="K5" s="101"/>
      <c r="L5" s="101"/>
    </row>
    <row r="6" spans="1:12" s="1" customFormat="1" ht="17.100000000000001" customHeight="1">
      <c r="B6" s="3" t="s">
        <v>1</v>
      </c>
      <c r="C6" s="108">
        <v>1</v>
      </c>
      <c r="D6" s="109"/>
      <c r="E6" s="48"/>
      <c r="F6" s="48"/>
      <c r="G6" s="48"/>
      <c r="H6" s="46"/>
      <c r="I6" s="46"/>
      <c r="J6" s="46"/>
      <c r="K6" s="46"/>
      <c r="L6" s="46"/>
    </row>
    <row r="7" spans="1:12" s="1" customFormat="1" ht="17.100000000000001" customHeight="1">
      <c r="E7" s="126" t="s">
        <v>67</v>
      </c>
      <c r="F7" s="127"/>
      <c r="G7" s="127"/>
      <c r="H7" s="127"/>
      <c r="I7" s="127"/>
      <c r="J7" s="127"/>
      <c r="K7" s="127"/>
      <c r="L7" s="128"/>
    </row>
    <row r="8" spans="1:12" s="1" customFormat="1" ht="17.100000000000001" customHeight="1">
      <c r="B8" s="9" t="s">
        <v>8</v>
      </c>
      <c r="C8" s="40" t="s">
        <v>6</v>
      </c>
      <c r="D8" s="40" t="s">
        <v>7</v>
      </c>
      <c r="E8" s="132" t="s">
        <v>25</v>
      </c>
      <c r="F8" s="133"/>
      <c r="G8" s="52" t="s">
        <v>115</v>
      </c>
      <c r="H8" s="52" t="str">
        <f>Accueil!$B$13</f>
        <v>-</v>
      </c>
      <c r="I8" s="52" t="str">
        <f>Accueil!$C$13</f>
        <v>-</v>
      </c>
      <c r="J8" s="52" t="str">
        <f>Accueil!$D$13</f>
        <v>-</v>
      </c>
      <c r="K8" s="52" t="str">
        <f>Accueil!$E$13</f>
        <v>-</v>
      </c>
      <c r="L8" s="52" t="str">
        <f>Accueil!$F$13</f>
        <v>LOA 20 Trimestres</v>
      </c>
    </row>
    <row r="9" spans="1:12" s="1" customFormat="1" ht="17.100000000000001" customHeight="1">
      <c r="B9" s="10" t="s">
        <v>2</v>
      </c>
      <c r="C9" s="30">
        <v>35</v>
      </c>
      <c r="D9" s="30"/>
      <c r="E9" s="94" t="str">
        <f>"Matériel n°" &amp;$A$4</f>
        <v>Matériel n°3</v>
      </c>
      <c r="F9" s="96"/>
      <c r="G9" s="72"/>
      <c r="H9" s="70"/>
      <c r="I9" s="72"/>
      <c r="J9" s="72"/>
      <c r="K9" s="72"/>
      <c r="L9" s="72"/>
    </row>
    <row r="10" spans="1:12" s="1" customFormat="1" ht="17.100000000000001" customHeight="1">
      <c r="B10" s="3" t="s">
        <v>15</v>
      </c>
      <c r="C10" s="30">
        <v>35</v>
      </c>
      <c r="D10" s="30"/>
      <c r="E10" s="94" t="s">
        <v>26</v>
      </c>
      <c r="F10" s="96"/>
      <c r="G10" s="72"/>
      <c r="H10" s="70"/>
      <c r="I10" s="72"/>
      <c r="J10" s="72"/>
      <c r="K10" s="72"/>
      <c r="L10" s="72"/>
    </row>
    <row r="11" spans="1:12" s="1" customFormat="1" ht="17.100000000000001" customHeight="1">
      <c r="B11" s="3" t="s">
        <v>17</v>
      </c>
      <c r="C11" s="30">
        <v>35</v>
      </c>
      <c r="D11" s="30"/>
      <c r="E11" s="94" t="s">
        <v>61</v>
      </c>
      <c r="F11" s="96"/>
      <c r="G11" s="72"/>
      <c r="H11" s="70"/>
      <c r="I11" s="72"/>
      <c r="J11" s="72"/>
      <c r="K11" s="72"/>
      <c r="L11" s="72"/>
    </row>
    <row r="12" spans="1:12" s="1" customFormat="1" ht="17.100000000000001" customHeight="1">
      <c r="B12" s="3" t="s">
        <v>16</v>
      </c>
      <c r="C12" s="30">
        <v>1024</v>
      </c>
      <c r="D12" s="30"/>
      <c r="E12" s="94" t="s">
        <v>64</v>
      </c>
      <c r="F12" s="96"/>
      <c r="G12" s="72"/>
      <c r="H12" s="70"/>
      <c r="I12" s="72"/>
      <c r="J12" s="72"/>
      <c r="K12" s="72"/>
      <c r="L12" s="72"/>
    </row>
    <row r="13" spans="1:12" s="1" customFormat="1" ht="17.100000000000001" customHeight="1">
      <c r="B13" s="3" t="s">
        <v>57</v>
      </c>
      <c r="C13" s="30">
        <v>500</v>
      </c>
      <c r="D13" s="30"/>
      <c r="E13" s="94" t="s">
        <v>105</v>
      </c>
      <c r="F13" s="96"/>
      <c r="G13" s="72"/>
      <c r="H13" s="70"/>
      <c r="I13" s="72"/>
      <c r="J13" s="72"/>
      <c r="K13" s="72"/>
      <c r="L13" s="72"/>
    </row>
    <row r="14" spans="1:12" s="1" customFormat="1" ht="17.100000000000001" customHeight="1">
      <c r="B14" s="3" t="s">
        <v>3</v>
      </c>
      <c r="C14" s="30">
        <v>100</v>
      </c>
      <c r="D14" s="30"/>
      <c r="E14" s="73"/>
      <c r="F14" s="73"/>
      <c r="G14" s="73"/>
      <c r="H14" s="73"/>
      <c r="I14" s="73"/>
      <c r="J14" s="73"/>
      <c r="K14" s="73"/>
      <c r="L14" s="73"/>
    </row>
    <row r="15" spans="1:12" s="1" customFormat="1" ht="17.100000000000001" customHeight="1">
      <c r="B15" s="3" t="s">
        <v>4</v>
      </c>
      <c r="C15" s="30">
        <v>1100</v>
      </c>
      <c r="D15" s="30"/>
      <c r="E15" s="125" t="s">
        <v>68</v>
      </c>
      <c r="F15" s="125"/>
      <c r="G15" s="125"/>
      <c r="H15" s="125"/>
      <c r="I15" s="125"/>
      <c r="J15" s="125"/>
      <c r="K15" s="125"/>
      <c r="L15" s="125"/>
    </row>
    <row r="16" spans="1:12" s="1" customFormat="1" ht="17.100000000000001" customHeight="1">
      <c r="E16" s="52" t="s">
        <v>27</v>
      </c>
      <c r="F16" s="52" t="s">
        <v>28</v>
      </c>
      <c r="G16" s="52" t="s">
        <v>115</v>
      </c>
      <c r="H16" s="52" t="str">
        <f>Accueil!$B$13</f>
        <v>-</v>
      </c>
      <c r="I16" s="52" t="str">
        <f>Accueil!$C$13</f>
        <v>-</v>
      </c>
      <c r="J16" s="52" t="str">
        <f>Accueil!$D$13</f>
        <v>-</v>
      </c>
      <c r="K16" s="52" t="str">
        <f>Accueil!$E$13</f>
        <v>-</v>
      </c>
      <c r="L16" s="52" t="str">
        <f>Accueil!$F$13</f>
        <v>LOA 20 Trimestres</v>
      </c>
    </row>
    <row r="17" spans="1:12" s="1" customFormat="1" ht="17.100000000000001" customHeight="1">
      <c r="B17" s="9" t="s">
        <v>5</v>
      </c>
      <c r="C17" s="69" t="s">
        <v>11</v>
      </c>
      <c r="D17" s="69" t="s">
        <v>7</v>
      </c>
      <c r="E17" s="70" t="str">
        <f>"Matériel n°" &amp;$A$4</f>
        <v>Matériel n°3</v>
      </c>
      <c r="F17" s="72">
        <f>C6</f>
        <v>1</v>
      </c>
      <c r="G17" s="72"/>
      <c r="H17" s="72"/>
      <c r="I17" s="72"/>
      <c r="J17" s="72"/>
      <c r="K17" s="72"/>
      <c r="L17" s="72"/>
    </row>
    <row r="18" spans="1:12" s="1" customFormat="1" ht="17.100000000000001" customHeight="1">
      <c r="B18" s="121" t="s">
        <v>77</v>
      </c>
      <c r="C18" s="123" t="s">
        <v>12</v>
      </c>
      <c r="D18" s="123"/>
      <c r="E18" s="70" t="s">
        <v>26</v>
      </c>
      <c r="F18" s="72">
        <v>1</v>
      </c>
      <c r="G18" s="72"/>
      <c r="H18" s="72"/>
      <c r="I18" s="72"/>
      <c r="J18" s="72"/>
      <c r="K18" s="72"/>
      <c r="L18" s="72"/>
    </row>
    <row r="19" spans="1:12" s="1" customFormat="1" ht="17.100000000000001" customHeight="1">
      <c r="B19" s="122"/>
      <c r="C19" s="124"/>
      <c r="D19" s="124"/>
      <c r="E19" s="70" t="s">
        <v>61</v>
      </c>
      <c r="F19" s="72">
        <v>0</v>
      </c>
      <c r="G19" s="72"/>
      <c r="H19" s="72"/>
      <c r="I19" s="72"/>
      <c r="J19" s="72"/>
      <c r="K19" s="72"/>
      <c r="L19" s="72"/>
    </row>
    <row r="20" spans="1:12" s="1" customFormat="1" ht="17.100000000000001" customHeight="1">
      <c r="B20" s="121" t="s">
        <v>109</v>
      </c>
      <c r="C20" s="123" t="s">
        <v>12</v>
      </c>
      <c r="D20" s="123"/>
      <c r="E20" s="70" t="s">
        <v>64</v>
      </c>
      <c r="F20" s="72">
        <v>0</v>
      </c>
      <c r="G20" s="72"/>
      <c r="H20" s="72"/>
      <c r="I20" s="72"/>
      <c r="J20" s="72"/>
      <c r="K20" s="72"/>
      <c r="L20" s="72"/>
    </row>
    <row r="21" spans="1:12" s="1" customFormat="1" ht="17.100000000000001" customHeight="1">
      <c r="B21" s="122"/>
      <c r="C21" s="124"/>
      <c r="D21" s="124"/>
      <c r="E21" s="70" t="s">
        <v>105</v>
      </c>
      <c r="F21" s="72">
        <v>1</v>
      </c>
      <c r="G21" s="72"/>
      <c r="H21" s="72"/>
      <c r="I21" s="72"/>
      <c r="J21" s="72"/>
      <c r="K21" s="72"/>
      <c r="L21" s="72"/>
    </row>
    <row r="22" spans="1:12" s="1" customFormat="1" ht="17.100000000000001" customHeight="1">
      <c r="E22" s="126" t="s">
        <v>30</v>
      </c>
      <c r="F22" s="128"/>
      <c r="G22" s="71"/>
      <c r="H22" s="50"/>
      <c r="I22" s="50"/>
      <c r="J22" s="50"/>
      <c r="K22" s="50"/>
      <c r="L22" s="50"/>
    </row>
    <row r="23" spans="1:12" s="1" customFormat="1" ht="17.100000000000001" customHeight="1">
      <c r="B23" s="9" t="s">
        <v>9</v>
      </c>
      <c r="C23" s="40" t="s">
        <v>6</v>
      </c>
      <c r="D23" s="40" t="s">
        <v>7</v>
      </c>
      <c r="E23" s="126" t="str">
        <f>IF(Accueil!$B$12="Oui","SOMME DES LOYERS LOA 4 T","-")</f>
        <v>-</v>
      </c>
      <c r="F23" s="128"/>
      <c r="G23" s="53"/>
      <c r="H23" s="72"/>
      <c r="I23" s="50"/>
      <c r="J23" s="50"/>
      <c r="K23" s="50"/>
      <c r="L23" s="50"/>
    </row>
    <row r="24" spans="1:12" s="1" customFormat="1" ht="17.100000000000001" customHeight="1">
      <c r="A24" s="110" t="s">
        <v>13</v>
      </c>
      <c r="B24" s="47" t="s">
        <v>57</v>
      </c>
      <c r="C24" s="64">
        <v>500</v>
      </c>
      <c r="D24" s="30"/>
      <c r="E24" s="126" t="str">
        <f>IF(Accueil!$C$12="Oui","SOMME DES LOYERS LOA 8 T","-")</f>
        <v>-</v>
      </c>
      <c r="F24" s="128"/>
      <c r="G24" s="53"/>
      <c r="H24" s="50"/>
      <c r="I24" s="72"/>
      <c r="J24" s="50"/>
      <c r="K24" s="50"/>
      <c r="L24" s="50"/>
    </row>
    <row r="25" spans="1:12" s="1" customFormat="1" ht="17.100000000000001" customHeight="1">
      <c r="A25" s="111"/>
      <c r="B25" s="49" t="s">
        <v>14</v>
      </c>
      <c r="C25" s="64">
        <v>1000</v>
      </c>
      <c r="D25" s="30"/>
      <c r="E25" s="126" t="str">
        <f>IF(Accueil!$D$12="Oui","SOMME DES LOYERS LOA 12 T","-")</f>
        <v>-</v>
      </c>
      <c r="F25" s="128"/>
      <c r="G25" s="53"/>
      <c r="H25" s="50"/>
      <c r="I25" s="50"/>
      <c r="J25" s="72"/>
      <c r="K25" s="50"/>
      <c r="L25" s="50"/>
    </row>
    <row r="26" spans="1:12" s="1" customFormat="1" ht="17.100000000000001" customHeight="1">
      <c r="A26" s="9" t="s">
        <v>59</v>
      </c>
      <c r="B26" s="3" t="s">
        <v>20</v>
      </c>
      <c r="C26" s="30" t="s">
        <v>12</v>
      </c>
      <c r="D26" s="30"/>
      <c r="E26" s="126" t="str">
        <f>IF(Accueil!$E$12="Oui","SOMME DES LOYERS LOA 16 T","-")</f>
        <v>-</v>
      </c>
      <c r="F26" s="128"/>
      <c r="G26" s="53"/>
      <c r="H26" s="50"/>
      <c r="I26" s="50"/>
      <c r="J26" s="50"/>
      <c r="K26" s="51"/>
      <c r="L26" s="50"/>
    </row>
    <row r="27" spans="1:12" s="1" customFormat="1" ht="17.100000000000001" customHeight="1">
      <c r="A27" s="9" t="s">
        <v>63</v>
      </c>
      <c r="B27" s="3" t="s">
        <v>58</v>
      </c>
      <c r="C27" s="30" t="s">
        <v>12</v>
      </c>
      <c r="D27" s="30"/>
      <c r="E27" s="126" t="str">
        <f>IF(Accueil!$F$12="Oui","SOMME DES LOYERS LOA 20 T","-")</f>
        <v>SOMME DES LOYERS LOA 20 T</v>
      </c>
      <c r="F27" s="128"/>
      <c r="G27" s="53"/>
      <c r="H27" s="50"/>
      <c r="I27" s="50"/>
      <c r="J27" s="50"/>
      <c r="K27" s="50"/>
      <c r="L27" s="70"/>
    </row>
    <row r="28" spans="1:12" s="1" customFormat="1" ht="17.100000000000001" customHeight="1">
      <c r="A28" s="9" t="s">
        <v>104</v>
      </c>
      <c r="B28" s="3" t="s">
        <v>65</v>
      </c>
      <c r="C28" s="30" t="s">
        <v>60</v>
      </c>
      <c r="D28" s="30"/>
      <c r="E28" s="46"/>
      <c r="F28" s="46"/>
      <c r="G28" s="46"/>
      <c r="H28" s="46"/>
      <c r="I28" s="46"/>
      <c r="J28" s="46"/>
      <c r="K28" s="46"/>
      <c r="L28" s="46"/>
    </row>
    <row r="29" spans="1:12" s="1" customFormat="1" ht="17.100000000000001" customHeight="1">
      <c r="E29" s="46"/>
      <c r="F29" s="46"/>
      <c r="G29" s="46"/>
      <c r="H29" s="46"/>
      <c r="I29" s="46"/>
      <c r="J29" s="46"/>
      <c r="K29" s="46"/>
      <c r="L29" s="46"/>
    </row>
    <row r="30" spans="1:12" s="1" customFormat="1" ht="17.100000000000001" customHeight="1">
      <c r="B30" s="112" t="s">
        <v>21</v>
      </c>
      <c r="C30" s="134"/>
      <c r="D30" s="135"/>
      <c r="E30" s="46"/>
      <c r="F30" s="46"/>
      <c r="G30" s="46"/>
      <c r="H30" s="46"/>
      <c r="I30" s="46"/>
      <c r="J30" s="46"/>
      <c r="K30" s="46"/>
      <c r="L30" s="46"/>
    </row>
    <row r="31" spans="1:12" s="1" customFormat="1" ht="17.100000000000001" customHeight="1">
      <c r="B31" s="136"/>
      <c r="C31" s="137"/>
      <c r="D31" s="138"/>
      <c r="E31" s="46"/>
      <c r="F31" s="46"/>
      <c r="G31" s="46"/>
      <c r="H31" s="46"/>
      <c r="I31" s="46"/>
      <c r="J31" s="46"/>
      <c r="K31" s="46"/>
      <c r="L31" s="46"/>
    </row>
    <row r="32" spans="1:12" s="1" customFormat="1" ht="17.100000000000001" customHeight="1">
      <c r="B32" s="139"/>
      <c r="C32" s="140"/>
      <c r="D32" s="141"/>
      <c r="E32" s="46"/>
      <c r="F32" s="46"/>
      <c r="G32" s="46"/>
      <c r="H32" s="46"/>
      <c r="I32" s="46"/>
      <c r="J32" s="46"/>
      <c r="K32" s="46"/>
      <c r="L32" s="46"/>
    </row>
  </sheetData>
  <mergeCells count="30">
    <mergeCell ref="B30:D32"/>
    <mergeCell ref="C5:D5"/>
    <mergeCell ref="C6:D6"/>
    <mergeCell ref="E27:F27"/>
    <mergeCell ref="E24:F24"/>
    <mergeCell ref="E25:F25"/>
    <mergeCell ref="E26:F26"/>
    <mergeCell ref="F5:L5"/>
    <mergeCell ref="E7:L7"/>
    <mergeCell ref="E15:L15"/>
    <mergeCell ref="E12:F12"/>
    <mergeCell ref="E13:F13"/>
    <mergeCell ref="E22:F22"/>
    <mergeCell ref="E23:F23"/>
    <mergeCell ref="E8:F8"/>
    <mergeCell ref="E9:F9"/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C1" zoomScaleNormal="100" workbookViewId="0">
      <selection activeCell="I13" sqref="I13:J1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98" t="str">
        <f>Accueil!A7</f>
        <v>AO/BSM/10042018-1</v>
      </c>
      <c r="C1" s="98"/>
      <c r="D1" s="98"/>
      <c r="E1" s="98" t="str">
        <f>Accueil!A7</f>
        <v>AO/BSM/10042018-1</v>
      </c>
      <c r="F1" s="98"/>
      <c r="G1" s="98"/>
      <c r="H1" s="98"/>
      <c r="I1" s="98"/>
      <c r="J1" s="98"/>
      <c r="K1" s="98"/>
      <c r="L1" s="98"/>
    </row>
    <row r="2" spans="2:12" s="1" customFormat="1" ht="17.100000000000001" customHeight="1">
      <c r="B2" s="99" t="s">
        <v>19</v>
      </c>
      <c r="C2" s="99"/>
      <c r="D2" s="99"/>
      <c r="E2" s="99" t="s">
        <v>22</v>
      </c>
      <c r="F2" s="99"/>
      <c r="G2" s="99"/>
      <c r="H2" s="99"/>
      <c r="I2" s="99"/>
      <c r="J2" s="99"/>
      <c r="K2" s="99"/>
      <c r="L2" s="99"/>
    </row>
    <row r="3" spans="2:12" s="1" customFormat="1" ht="17.100000000000001" customHeight="1"/>
    <row r="4" spans="2:12" s="1" customFormat="1" ht="17.100000000000001" customHeight="1">
      <c r="B4" s="143" t="s">
        <v>35</v>
      </c>
      <c r="C4" s="143"/>
      <c r="D4" s="143"/>
      <c r="E4" s="100" t="s">
        <v>35</v>
      </c>
      <c r="F4" s="101"/>
      <c r="G4" s="101"/>
      <c r="H4" s="101"/>
      <c r="I4" s="3" t="s">
        <v>10</v>
      </c>
      <c r="J4" s="144"/>
      <c r="K4" s="144"/>
      <c r="L4" s="144"/>
    </row>
    <row r="5" spans="2:12" s="1" customFormat="1" ht="17.100000000000001" customHeight="1">
      <c r="B5" s="15"/>
      <c r="C5" s="12"/>
      <c r="D5" s="13"/>
      <c r="E5" s="4" t="s">
        <v>0</v>
      </c>
      <c r="F5" s="100" t="s">
        <v>40</v>
      </c>
      <c r="G5" s="101"/>
      <c r="H5" s="101"/>
      <c r="I5" s="101"/>
      <c r="J5" s="101"/>
      <c r="K5" s="101"/>
      <c r="L5" s="101"/>
    </row>
    <row r="6" spans="2:12" s="1" customFormat="1" ht="17.100000000000001" customHeight="1">
      <c r="B6" s="145" t="s">
        <v>36</v>
      </c>
      <c r="C6" s="145"/>
      <c r="D6" s="16" t="s">
        <v>7</v>
      </c>
      <c r="E6" s="5"/>
      <c r="F6" s="5"/>
      <c r="G6" s="5"/>
    </row>
    <row r="7" spans="2:12" s="1" customFormat="1" ht="17.100000000000001" customHeight="1">
      <c r="B7" s="142" t="s">
        <v>37</v>
      </c>
      <c r="C7" s="142"/>
      <c r="D7" s="14"/>
      <c r="E7" s="125" t="s">
        <v>41</v>
      </c>
      <c r="F7" s="125"/>
      <c r="G7" s="125"/>
      <c r="H7" s="125"/>
      <c r="I7" s="125"/>
      <c r="J7" s="125"/>
      <c r="K7" s="125"/>
      <c r="L7" s="6"/>
    </row>
    <row r="8" spans="2:12" s="1" customFormat="1" ht="17.100000000000001" customHeight="1">
      <c r="B8" s="142" t="s">
        <v>38</v>
      </c>
      <c r="C8" s="142"/>
      <c r="D8" s="14"/>
      <c r="E8" s="146" t="s">
        <v>25</v>
      </c>
      <c r="F8" s="147"/>
      <c r="G8" s="148"/>
      <c r="H8" s="149" t="s">
        <v>23</v>
      </c>
      <c r="I8" s="150"/>
      <c r="J8" s="149" t="s">
        <v>24</v>
      </c>
      <c r="K8" s="150"/>
      <c r="L8" s="7"/>
    </row>
    <row r="9" spans="2:12" s="1" customFormat="1" ht="17.100000000000001" customHeight="1">
      <c r="B9" s="142" t="s">
        <v>39</v>
      </c>
      <c r="C9" s="142"/>
      <c r="D9" s="14"/>
      <c r="E9" s="151" t="s">
        <v>43</v>
      </c>
      <c r="F9" s="152"/>
      <c r="G9" s="153"/>
      <c r="H9" s="108"/>
      <c r="I9" s="109"/>
      <c r="J9" s="108"/>
      <c r="K9" s="109"/>
    </row>
    <row r="10" spans="2:12" s="1" customFormat="1" ht="17.100000000000001" customHeight="1">
      <c r="E10" s="154" t="s">
        <v>42</v>
      </c>
      <c r="F10" s="154"/>
      <c r="G10" s="154"/>
      <c r="H10" s="108"/>
      <c r="I10" s="109"/>
      <c r="J10" s="108"/>
      <c r="K10" s="109"/>
    </row>
    <row r="11" spans="2:12" s="1" customFormat="1" ht="17.100000000000001" customHeight="1">
      <c r="B11" s="31" t="s">
        <v>21</v>
      </c>
      <c r="C11" s="32"/>
      <c r="D11" s="33"/>
    </row>
    <row r="12" spans="2:12" s="1" customFormat="1" ht="17.100000000000001" customHeight="1">
      <c r="B12" s="17"/>
      <c r="C12" s="18"/>
      <c r="D12" s="19"/>
      <c r="E12" s="125" t="s">
        <v>29</v>
      </c>
      <c r="F12" s="125"/>
      <c r="G12" s="125"/>
      <c r="H12" s="125"/>
      <c r="I12" s="125"/>
      <c r="J12" s="125"/>
      <c r="K12" s="125"/>
      <c r="L12" s="125"/>
    </row>
    <row r="13" spans="2:12" s="1" customFormat="1" ht="17.100000000000001" customHeight="1">
      <c r="B13" s="20"/>
      <c r="C13" s="21"/>
      <c r="D13" s="22"/>
      <c r="E13" s="155" t="s">
        <v>27</v>
      </c>
      <c r="F13" s="155"/>
      <c r="G13" s="155"/>
      <c r="H13" s="40" t="s">
        <v>44</v>
      </c>
      <c r="I13" s="156" t="s">
        <v>23</v>
      </c>
      <c r="J13" s="156"/>
      <c r="K13" s="156" t="s">
        <v>24</v>
      </c>
      <c r="L13" s="156"/>
    </row>
    <row r="14" spans="2:12" s="1" customFormat="1" ht="17.100000000000001" customHeight="1">
      <c r="B14" s="23"/>
      <c r="C14" s="24"/>
      <c r="D14" s="25"/>
      <c r="E14" s="154" t="s">
        <v>43</v>
      </c>
      <c r="F14" s="154"/>
      <c r="G14" s="154"/>
      <c r="H14" s="30"/>
      <c r="I14" s="144"/>
      <c r="J14" s="144"/>
      <c r="K14" s="144"/>
      <c r="L14" s="144"/>
    </row>
    <row r="15" spans="2:12" s="1" customFormat="1" ht="15.75">
      <c r="B15" s="26"/>
      <c r="C15" s="27"/>
      <c r="D15" s="22"/>
      <c r="E15" s="154" t="s">
        <v>42</v>
      </c>
      <c r="F15" s="154"/>
      <c r="G15" s="154"/>
      <c r="H15" s="3"/>
      <c r="I15" s="144"/>
      <c r="J15" s="144"/>
      <c r="K15" s="144"/>
      <c r="L15" s="144"/>
    </row>
    <row r="16" spans="2:12" s="1" customFormat="1" ht="16.5" customHeight="1">
      <c r="B16" s="26"/>
      <c r="C16" s="27"/>
      <c r="D16" s="22"/>
      <c r="E16" s="125" t="s">
        <v>30</v>
      </c>
      <c r="F16" s="125"/>
      <c r="G16" s="125"/>
      <c r="H16" s="125"/>
      <c r="I16" s="144"/>
      <c r="J16" s="144"/>
      <c r="K16" s="144"/>
      <c r="L16" s="144"/>
    </row>
    <row r="17" spans="2:4" s="1" customFormat="1" ht="17.100000000000001" customHeight="1">
      <c r="B17" s="28"/>
      <c r="C17" s="21"/>
      <c r="D17" s="22"/>
    </row>
    <row r="18" spans="2:4" s="1" customFormat="1" ht="17.100000000000001" customHeight="1">
      <c r="B18" s="34"/>
      <c r="C18" s="35"/>
      <c r="D18" s="36"/>
    </row>
    <row r="19" spans="2:4" s="1" customFormat="1" ht="17.100000000000001" customHeight="1">
      <c r="B19" s="34"/>
      <c r="C19" s="35"/>
      <c r="D19" s="36"/>
    </row>
    <row r="20" spans="2:4" s="1" customFormat="1" ht="17.100000000000001" customHeight="1">
      <c r="B20" s="34"/>
      <c r="C20" s="35"/>
      <c r="D20" s="36"/>
    </row>
    <row r="21" spans="2:4" s="1" customFormat="1" ht="17.100000000000001" customHeight="1">
      <c r="B21" s="34"/>
      <c r="C21" s="35"/>
      <c r="D21" s="36"/>
    </row>
    <row r="22" spans="2:4" s="1" customFormat="1" ht="17.100000000000001" customHeight="1">
      <c r="B22" s="34"/>
      <c r="C22" s="35"/>
      <c r="D22" s="36"/>
    </row>
    <row r="23" spans="2:4" s="1" customFormat="1" ht="17.100000000000001" customHeight="1">
      <c r="B23" s="34"/>
      <c r="C23" s="35"/>
      <c r="D23" s="36"/>
    </row>
    <row r="24" spans="2:4" s="1" customFormat="1" ht="17.100000000000001" customHeight="1">
      <c r="B24" s="34"/>
      <c r="C24" s="35"/>
      <c r="D24" s="36"/>
    </row>
    <row r="25" spans="2:4" s="1" customFormat="1" ht="17.100000000000001" customHeight="1">
      <c r="B25" s="34"/>
      <c r="C25" s="35"/>
      <c r="D25" s="36"/>
    </row>
    <row r="26" spans="2:4" s="1" customFormat="1" ht="17.100000000000001" customHeight="1">
      <c r="B26" s="34"/>
      <c r="C26" s="35"/>
      <c r="D26" s="36"/>
    </row>
    <row r="27" spans="2:4" s="1" customFormat="1" ht="17.100000000000001" customHeight="1">
      <c r="B27" s="34"/>
      <c r="C27" s="35"/>
      <c r="D27" s="36"/>
    </row>
    <row r="28" spans="2:4" s="1" customFormat="1" ht="17.100000000000001" customHeight="1">
      <c r="B28" s="34"/>
      <c r="C28" s="35"/>
      <c r="D28" s="36"/>
    </row>
    <row r="29" spans="2:4" s="1" customFormat="1" ht="17.100000000000001" customHeight="1">
      <c r="B29" s="34"/>
      <c r="C29" s="35"/>
      <c r="D29" s="36"/>
    </row>
    <row r="30" spans="2:4" s="1" customFormat="1" ht="17.100000000000001" customHeight="1">
      <c r="B30" s="34"/>
      <c r="C30" s="35"/>
      <c r="D30" s="36"/>
    </row>
    <row r="31" spans="2:4" s="1" customFormat="1" ht="17.100000000000001" customHeight="1">
      <c r="B31" s="34"/>
      <c r="C31" s="35"/>
      <c r="D31" s="36"/>
    </row>
    <row r="32" spans="2:4" s="1" customFormat="1" ht="17.100000000000001" customHeight="1">
      <c r="B32" s="37"/>
      <c r="C32" s="38"/>
      <c r="D32" s="39"/>
    </row>
  </sheetData>
  <mergeCells count="35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F5:L5"/>
    <mergeCell ref="B6:C6"/>
    <mergeCell ref="B7:C7"/>
    <mergeCell ref="E7:K7"/>
    <mergeCell ref="B8:C8"/>
    <mergeCell ref="E8:G8"/>
    <mergeCell ref="H8:I8"/>
    <mergeCell ref="J8:K8"/>
    <mergeCell ref="B1:D1"/>
    <mergeCell ref="E1:L1"/>
    <mergeCell ref="B2:D2"/>
    <mergeCell ref="E2:L2"/>
    <mergeCell ref="B4:D4"/>
    <mergeCell ref="E4:H4"/>
    <mergeCell ref="J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3"/>
  <sheetViews>
    <sheetView view="pageLayout" zoomScaleNormal="100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98" t="str">
        <f>Accueil!A7</f>
        <v>AO/BSM/10042018-1</v>
      </c>
      <c r="C1" s="98"/>
      <c r="D1" s="98"/>
      <c r="E1" s="98" t="str">
        <f>Accueil!A7</f>
        <v>AO/BSM/10042018-1</v>
      </c>
      <c r="F1" s="98"/>
      <c r="G1" s="98"/>
      <c r="H1" s="98"/>
      <c r="I1" s="98"/>
      <c r="J1" s="98"/>
      <c r="K1" s="98"/>
      <c r="L1" s="98"/>
    </row>
    <row r="2" spans="2:12" s="1" customFormat="1" ht="17.100000000000001" customHeight="1">
      <c r="B2" s="99" t="s">
        <v>19</v>
      </c>
      <c r="C2" s="99"/>
      <c r="D2" s="99"/>
      <c r="E2" s="99" t="s">
        <v>22</v>
      </c>
      <c r="F2" s="99"/>
      <c r="G2" s="99"/>
      <c r="H2" s="99"/>
      <c r="I2" s="99"/>
      <c r="J2" s="99"/>
      <c r="K2" s="99"/>
      <c r="L2" s="99"/>
    </row>
    <row r="3" spans="2:12" s="1" customFormat="1" ht="17.100000000000001" customHeight="1"/>
    <row r="4" spans="2:12" s="1" customFormat="1" ht="17.100000000000001" customHeight="1">
      <c r="B4" s="143" t="s">
        <v>31</v>
      </c>
      <c r="C4" s="143"/>
      <c r="D4" s="143"/>
      <c r="E4" s="100" t="s">
        <v>31</v>
      </c>
      <c r="F4" s="101"/>
      <c r="G4" s="101"/>
      <c r="H4" s="101"/>
      <c r="I4" s="3" t="s">
        <v>10</v>
      </c>
      <c r="J4" s="144"/>
      <c r="K4" s="144"/>
      <c r="L4" s="144"/>
    </row>
    <row r="5" spans="2:12" s="1" customFormat="1" ht="17.100000000000001" customHeight="1">
      <c r="B5" s="15"/>
      <c r="C5" s="12"/>
      <c r="D5" s="13"/>
      <c r="E5" s="4" t="s">
        <v>0</v>
      </c>
      <c r="F5" s="100" t="s">
        <v>31</v>
      </c>
      <c r="G5" s="101"/>
      <c r="H5" s="101"/>
      <c r="I5" s="101"/>
      <c r="J5" s="101"/>
      <c r="K5" s="101"/>
      <c r="L5" s="101"/>
    </row>
    <row r="6" spans="2:12" s="1" customFormat="1" ht="17.100000000000001" customHeight="1">
      <c r="B6" s="145" t="s">
        <v>32</v>
      </c>
      <c r="C6" s="145"/>
      <c r="D6" s="16" t="s">
        <v>7</v>
      </c>
      <c r="E6" s="5"/>
      <c r="F6" s="5"/>
      <c r="G6" s="5"/>
    </row>
    <row r="7" spans="2:12" s="1" customFormat="1" ht="33" customHeight="1">
      <c r="B7" s="158" t="s">
        <v>33</v>
      </c>
      <c r="C7" s="158"/>
      <c r="D7" s="14"/>
      <c r="E7" s="125" t="s">
        <v>45</v>
      </c>
      <c r="F7" s="125"/>
      <c r="G7" s="125"/>
      <c r="H7" s="125"/>
      <c r="I7" s="125"/>
      <c r="J7" s="125"/>
      <c r="K7" s="125"/>
      <c r="L7" s="125"/>
    </row>
    <row r="8" spans="2:12" s="1" customFormat="1" ht="33" customHeight="1">
      <c r="B8" s="158" t="s">
        <v>34</v>
      </c>
      <c r="C8" s="158"/>
      <c r="D8" s="14"/>
      <c r="E8" s="146" t="s">
        <v>25</v>
      </c>
      <c r="F8" s="147"/>
      <c r="G8" s="148"/>
      <c r="H8" s="156" t="s">
        <v>23</v>
      </c>
      <c r="I8" s="156"/>
      <c r="J8" s="156"/>
      <c r="K8" s="156"/>
      <c r="L8" s="156"/>
    </row>
    <row r="9" spans="2:12" s="1" customFormat="1" ht="17.100000000000001" customHeight="1">
      <c r="B9" s="157"/>
      <c r="C9" s="157"/>
      <c r="D9" s="68"/>
      <c r="E9" s="154" t="s">
        <v>46</v>
      </c>
      <c r="F9" s="154"/>
      <c r="G9" s="154"/>
      <c r="H9" s="144"/>
      <c r="I9" s="144"/>
      <c r="J9" s="144"/>
      <c r="K9" s="144"/>
      <c r="L9" s="144"/>
    </row>
    <row r="10" spans="2:12" s="1" customFormat="1" ht="17.100000000000001" customHeight="1">
      <c r="B10" s="43"/>
      <c r="C10" s="43"/>
      <c r="D10" s="43"/>
      <c r="E10" s="154" t="s">
        <v>47</v>
      </c>
      <c r="F10" s="154"/>
      <c r="G10" s="154"/>
      <c r="H10" s="144"/>
      <c r="I10" s="144"/>
      <c r="J10" s="144"/>
      <c r="K10" s="144"/>
      <c r="L10" s="144"/>
    </row>
    <row r="11" spans="2:12" s="1" customFormat="1" ht="17.100000000000001" customHeight="1">
      <c r="B11" s="115" t="s">
        <v>21</v>
      </c>
      <c r="C11" s="116"/>
      <c r="D11" s="116"/>
      <c r="E11" s="163"/>
      <c r="F11" s="163"/>
      <c r="G11" s="163"/>
      <c r="H11" s="160"/>
      <c r="I11" s="160"/>
      <c r="J11" s="160"/>
      <c r="K11" s="160"/>
      <c r="L11" s="160"/>
    </row>
    <row r="12" spans="2:12" s="1" customFormat="1" ht="17.100000000000001" customHeight="1">
      <c r="B12" s="115"/>
      <c r="C12" s="116"/>
      <c r="D12" s="117"/>
      <c r="E12" s="11"/>
      <c r="F12" s="11"/>
      <c r="G12" s="11"/>
      <c r="H12" s="11"/>
      <c r="I12" s="11"/>
      <c r="J12" s="11"/>
      <c r="K12" s="11"/>
      <c r="L12" s="11"/>
    </row>
    <row r="13" spans="2:12" s="1" customFormat="1" ht="17.100000000000001" customHeight="1">
      <c r="B13" s="115"/>
      <c r="C13" s="116"/>
      <c r="D13" s="117"/>
      <c r="E13" s="125" t="s">
        <v>29</v>
      </c>
      <c r="F13" s="125"/>
      <c r="G13" s="125"/>
      <c r="H13" s="125"/>
      <c r="I13" s="125"/>
      <c r="J13" s="125"/>
      <c r="K13" s="125"/>
      <c r="L13" s="125"/>
    </row>
    <row r="14" spans="2:12" s="1" customFormat="1" ht="17.100000000000001" customHeight="1">
      <c r="B14" s="115"/>
      <c r="C14" s="116"/>
      <c r="D14" s="117"/>
      <c r="E14" s="146" t="s">
        <v>27</v>
      </c>
      <c r="F14" s="147"/>
      <c r="G14" s="148"/>
      <c r="H14" s="40" t="s">
        <v>48</v>
      </c>
      <c r="I14" s="149" t="s">
        <v>23</v>
      </c>
      <c r="J14" s="161"/>
      <c r="K14" s="161"/>
      <c r="L14" s="150"/>
    </row>
    <row r="15" spans="2:12" s="1" customFormat="1">
      <c r="B15" s="115"/>
      <c r="C15" s="116"/>
      <c r="D15" s="117"/>
      <c r="E15" s="151" t="s">
        <v>46</v>
      </c>
      <c r="F15" s="152"/>
      <c r="G15" s="153"/>
      <c r="H15" s="30"/>
      <c r="I15" s="108"/>
      <c r="J15" s="162"/>
      <c r="K15" s="162"/>
      <c r="L15" s="109"/>
    </row>
    <row r="16" spans="2:12" s="1" customFormat="1">
      <c r="B16" s="115"/>
      <c r="C16" s="116"/>
      <c r="D16" s="117"/>
      <c r="E16" s="159" t="s">
        <v>47</v>
      </c>
      <c r="F16" s="159"/>
      <c r="G16" s="159"/>
      <c r="H16" s="4"/>
      <c r="I16" s="144"/>
      <c r="J16" s="144"/>
      <c r="K16" s="144"/>
      <c r="L16" s="144"/>
    </row>
    <row r="17" spans="2:12" s="1" customFormat="1">
      <c r="B17" s="115"/>
      <c r="C17" s="116"/>
      <c r="D17" s="116"/>
      <c r="E17" s="125" t="s">
        <v>30</v>
      </c>
      <c r="F17" s="125"/>
      <c r="G17" s="125"/>
      <c r="H17" s="125"/>
      <c r="I17" s="144"/>
      <c r="J17" s="144"/>
      <c r="K17" s="144"/>
      <c r="L17" s="144"/>
    </row>
    <row r="18" spans="2:12" s="1" customFormat="1">
      <c r="B18" s="115"/>
      <c r="C18" s="116"/>
      <c r="D18" s="117"/>
    </row>
    <row r="19" spans="2:12" s="1" customFormat="1">
      <c r="B19" s="115"/>
      <c r="C19" s="116"/>
      <c r="D19" s="117"/>
    </row>
    <row r="20" spans="2:12" s="1" customFormat="1">
      <c r="B20" s="115"/>
      <c r="C20" s="116"/>
      <c r="D20" s="117"/>
    </row>
    <row r="21" spans="2:12" s="1" customFormat="1">
      <c r="B21" s="115"/>
      <c r="C21" s="116"/>
      <c r="D21" s="117"/>
    </row>
    <row r="22" spans="2:12" s="1" customFormat="1">
      <c r="B22" s="115"/>
      <c r="C22" s="116"/>
      <c r="D22" s="117"/>
    </row>
    <row r="23" spans="2:12" s="1" customFormat="1">
      <c r="B23" s="115"/>
      <c r="C23" s="116"/>
      <c r="D23" s="117"/>
    </row>
    <row r="24" spans="2:12" s="1" customFormat="1">
      <c r="B24" s="115"/>
      <c r="C24" s="116"/>
      <c r="D24" s="117"/>
    </row>
    <row r="25" spans="2:12" s="1" customFormat="1">
      <c r="B25" s="115"/>
      <c r="C25" s="116"/>
      <c r="D25" s="117"/>
    </row>
    <row r="26" spans="2:12" s="1" customFormat="1">
      <c r="B26" s="115"/>
      <c r="C26" s="116"/>
      <c r="D26" s="117"/>
    </row>
    <row r="27" spans="2:12" s="1" customFormat="1">
      <c r="B27" s="115"/>
      <c r="C27" s="116"/>
      <c r="D27" s="117"/>
    </row>
    <row r="28" spans="2:12" s="1" customFormat="1">
      <c r="B28" s="115"/>
      <c r="C28" s="116"/>
      <c r="D28" s="117"/>
    </row>
    <row r="29" spans="2:12" s="1" customFormat="1">
      <c r="B29" s="115"/>
      <c r="C29" s="116"/>
      <c r="D29" s="117"/>
    </row>
    <row r="30" spans="2:12" s="1" customFormat="1">
      <c r="B30" s="115"/>
      <c r="C30" s="116"/>
      <c r="D30" s="117"/>
    </row>
    <row r="31" spans="2:12" s="1" customFormat="1">
      <c r="B31" s="115"/>
      <c r="C31" s="116"/>
      <c r="D31" s="117"/>
    </row>
    <row r="32" spans="2:12" s="1" customFormat="1">
      <c r="B32" s="115"/>
      <c r="C32" s="116"/>
      <c r="D32" s="117"/>
    </row>
    <row r="33" spans="2:4" s="1" customFormat="1">
      <c r="B33" s="118"/>
      <c r="C33" s="119"/>
      <c r="D33" s="120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D9" sqref="D9:E1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8" t="str">
        <f>Accueil!A7</f>
        <v>AO/BSM/10042018-1</v>
      </c>
      <c r="B1" s="98"/>
      <c r="C1" s="98"/>
      <c r="D1" s="98"/>
      <c r="E1" s="98"/>
      <c r="F1" s="98"/>
      <c r="G1" s="98"/>
      <c r="H1" s="98"/>
    </row>
    <row r="2" spans="1:8">
      <c r="A2" s="99" t="s">
        <v>22</v>
      </c>
      <c r="B2" s="99"/>
      <c r="C2" s="99"/>
      <c r="D2" s="99"/>
      <c r="E2" s="99"/>
      <c r="F2" s="99"/>
      <c r="G2" s="99"/>
      <c r="H2" s="99"/>
    </row>
    <row r="3" spans="1:8">
      <c r="A3" s="46"/>
      <c r="B3" s="46"/>
      <c r="C3" s="46"/>
      <c r="D3" s="46"/>
      <c r="E3" s="46"/>
      <c r="F3" s="46"/>
      <c r="G3" s="46"/>
      <c r="H3" s="46"/>
    </row>
    <row r="4" spans="1:8">
      <c r="A4" s="100" t="s">
        <v>78</v>
      </c>
      <c r="B4" s="101"/>
      <c r="C4" s="101"/>
      <c r="D4" s="101"/>
      <c r="E4" s="47" t="s">
        <v>10</v>
      </c>
      <c r="F4" s="144"/>
      <c r="G4" s="144"/>
      <c r="H4" s="144"/>
    </row>
    <row r="5" spans="1:8">
      <c r="A5" s="4" t="s">
        <v>0</v>
      </c>
      <c r="B5" s="100" t="s">
        <v>78</v>
      </c>
      <c r="C5" s="101"/>
      <c r="D5" s="101"/>
      <c r="E5" s="101"/>
      <c r="F5" s="101"/>
      <c r="G5" s="101"/>
      <c r="H5" s="101"/>
    </row>
    <row r="6" spans="1:8">
      <c r="A6" s="48"/>
      <c r="B6" s="48"/>
      <c r="C6" s="48"/>
      <c r="D6" s="46"/>
      <c r="E6" s="46"/>
      <c r="F6" s="46"/>
      <c r="G6" s="46"/>
      <c r="H6" s="46"/>
    </row>
    <row r="7" spans="1:8">
      <c r="A7" s="164" t="s">
        <v>53</v>
      </c>
      <c r="B7" s="165"/>
      <c r="C7" s="165"/>
      <c r="D7" s="165"/>
      <c r="E7" s="165"/>
      <c r="F7" s="165"/>
      <c r="G7" s="165"/>
      <c r="H7" s="165"/>
    </row>
    <row r="8" spans="1:8">
      <c r="A8" s="146" t="s">
        <v>79</v>
      </c>
      <c r="B8" s="147"/>
      <c r="C8" s="148"/>
      <c r="D8" s="149" t="s">
        <v>23</v>
      </c>
      <c r="E8" s="150"/>
      <c r="F8" s="156" t="s">
        <v>24</v>
      </c>
      <c r="G8" s="156"/>
      <c r="H8" s="29" t="s">
        <v>86</v>
      </c>
    </row>
    <row r="9" spans="1:8">
      <c r="A9" s="151" t="s">
        <v>80</v>
      </c>
      <c r="B9" s="152"/>
      <c r="C9" s="153"/>
      <c r="D9" s="108"/>
      <c r="E9" s="109"/>
      <c r="F9" s="144"/>
      <c r="G9" s="144"/>
      <c r="H9" s="47"/>
    </row>
    <row r="10" spans="1:8">
      <c r="A10" s="154" t="s">
        <v>81</v>
      </c>
      <c r="B10" s="154"/>
      <c r="C10" s="154"/>
      <c r="D10" s="108"/>
      <c r="E10" s="109"/>
      <c r="F10" s="144"/>
      <c r="G10" s="144"/>
      <c r="H10" s="47"/>
    </row>
    <row r="11" spans="1:8">
      <c r="A11" s="154" t="s">
        <v>82</v>
      </c>
      <c r="B11" s="154"/>
      <c r="C11" s="154"/>
      <c r="D11" s="108"/>
      <c r="E11" s="109"/>
      <c r="F11" s="144"/>
      <c r="G11" s="144"/>
      <c r="H11" s="47"/>
    </row>
    <row r="12" spans="1:8">
      <c r="A12" s="46"/>
      <c r="B12" s="46"/>
      <c r="C12" s="46"/>
      <c r="D12" s="46"/>
      <c r="E12" s="46"/>
      <c r="F12" s="46"/>
      <c r="G12" s="46"/>
      <c r="H12" s="46"/>
    </row>
    <row r="13" spans="1:8" ht="15" customHeight="1">
      <c r="A13" s="166" t="s">
        <v>83</v>
      </c>
      <c r="B13" s="166"/>
      <c r="C13" s="166"/>
      <c r="D13" s="166"/>
      <c r="E13" s="166"/>
      <c r="F13" s="166"/>
      <c r="G13" s="166"/>
      <c r="H13" s="46"/>
    </row>
    <row r="14" spans="1:8">
      <c r="A14" s="166"/>
      <c r="B14" s="166"/>
      <c r="C14" s="166"/>
      <c r="D14" s="166"/>
      <c r="E14" s="166"/>
      <c r="F14" s="166"/>
      <c r="G14" s="166"/>
      <c r="H14" s="46"/>
    </row>
    <row r="15" spans="1:8" ht="15" customHeight="1">
      <c r="A15" s="166" t="s">
        <v>84</v>
      </c>
      <c r="B15" s="166"/>
      <c r="C15" s="166"/>
      <c r="D15" s="166"/>
      <c r="E15" s="166"/>
      <c r="F15" s="166"/>
      <c r="G15" s="166"/>
      <c r="H15" s="46"/>
    </row>
    <row r="16" spans="1:8">
      <c r="A16" s="166"/>
      <c r="B16" s="166"/>
      <c r="C16" s="166"/>
      <c r="D16" s="166"/>
      <c r="E16" s="166"/>
      <c r="F16" s="166"/>
      <c r="G16" s="166"/>
      <c r="H16" s="46"/>
    </row>
    <row r="17" spans="1:8">
      <c r="A17" s="166" t="s">
        <v>85</v>
      </c>
      <c r="B17" s="166"/>
      <c r="C17" s="166"/>
      <c r="D17" s="166"/>
      <c r="E17" s="166"/>
      <c r="F17" s="166"/>
      <c r="G17" s="166"/>
      <c r="H17" s="46"/>
    </row>
    <row r="18" spans="1:8">
      <c r="A18" s="65"/>
      <c r="B18" s="65"/>
      <c r="C18" s="65"/>
      <c r="D18" s="65"/>
      <c r="E18" s="65"/>
      <c r="F18" s="65"/>
      <c r="G18" s="65"/>
      <c r="H18" s="46"/>
    </row>
    <row r="19" spans="1:8">
      <c r="A19" s="65"/>
      <c r="B19" s="65"/>
      <c r="C19" s="65"/>
      <c r="D19" s="65"/>
      <c r="E19" s="65"/>
      <c r="F19" s="65"/>
      <c r="G19" s="65"/>
      <c r="H19" s="46"/>
    </row>
    <row r="20" spans="1:8">
      <c r="A20" s="65"/>
      <c r="B20" s="65"/>
      <c r="C20" s="65"/>
      <c r="D20" s="65"/>
      <c r="E20" s="65"/>
      <c r="F20" s="65"/>
      <c r="G20" s="65"/>
      <c r="H20" s="46"/>
    </row>
    <row r="21" spans="1:8">
      <c r="A21" s="46"/>
      <c r="B21" s="46"/>
      <c r="C21" s="46"/>
      <c r="D21" s="46"/>
      <c r="E21" s="46"/>
      <c r="F21" s="46"/>
      <c r="G21" s="46"/>
      <c r="H21" s="46"/>
    </row>
    <row r="22" spans="1:8">
      <c r="A22" s="46"/>
      <c r="B22" s="46"/>
      <c r="C22" s="46"/>
      <c r="D22" s="46"/>
      <c r="E22" s="46"/>
      <c r="F22" s="46"/>
      <c r="G22" s="46"/>
      <c r="H22" s="46"/>
    </row>
    <row r="23" spans="1:8">
      <c r="A23" s="46"/>
      <c r="B23" s="46"/>
      <c r="C23" s="46"/>
      <c r="D23" s="46"/>
      <c r="E23" s="46"/>
      <c r="F23" s="46"/>
      <c r="G23" s="46"/>
      <c r="H23" s="46"/>
    </row>
    <row r="24" spans="1:8">
      <c r="A24" s="46"/>
      <c r="B24" s="46"/>
      <c r="C24" s="46"/>
      <c r="D24" s="46"/>
      <c r="E24" s="46"/>
      <c r="F24" s="46"/>
      <c r="G24" s="46"/>
      <c r="H24" s="46"/>
    </row>
    <row r="25" spans="1:8">
      <c r="A25" s="46"/>
      <c r="B25" s="46"/>
      <c r="C25" s="46"/>
      <c r="D25" s="46"/>
      <c r="E25" s="46"/>
      <c r="F25" s="46"/>
      <c r="G25" s="46"/>
      <c r="H25" s="46"/>
    </row>
    <row r="26" spans="1:8">
      <c r="A26" s="46"/>
      <c r="B26" s="46"/>
      <c r="C26" s="46"/>
      <c r="D26" s="46"/>
      <c r="E26" s="46"/>
      <c r="F26" s="46"/>
      <c r="G26" s="46"/>
      <c r="H26" s="46"/>
    </row>
    <row r="27" spans="1:8">
      <c r="A27" s="46"/>
      <c r="B27" s="46"/>
      <c r="C27" s="46"/>
      <c r="D27" s="46"/>
      <c r="E27" s="46"/>
      <c r="F27" s="46"/>
      <c r="G27" s="46"/>
      <c r="H27" s="46"/>
    </row>
    <row r="28" spans="1:8">
      <c r="A28" s="46"/>
      <c r="B28" s="46"/>
      <c r="C28" s="46"/>
      <c r="D28" s="46"/>
      <c r="E28" s="46"/>
      <c r="F28" s="46"/>
      <c r="G28" s="46"/>
      <c r="H28" s="46"/>
    </row>
    <row r="29" spans="1:8">
      <c r="A29" s="46"/>
      <c r="B29" s="46"/>
      <c r="C29" s="46"/>
      <c r="D29" s="46"/>
      <c r="E29" s="46"/>
      <c r="F29" s="46"/>
      <c r="G29" s="46"/>
      <c r="H29" s="46"/>
    </row>
    <row r="30" spans="1:8">
      <c r="A30" s="46"/>
      <c r="B30" s="46"/>
      <c r="C30" s="46"/>
      <c r="D30" s="46"/>
      <c r="E30" s="46"/>
      <c r="F30" s="46"/>
      <c r="G30" s="46"/>
      <c r="H30" s="46"/>
    </row>
    <row r="31" spans="1:8">
      <c r="A31" s="46"/>
      <c r="B31" s="46"/>
      <c r="C31" s="46"/>
      <c r="D31" s="46"/>
      <c r="E31" s="46"/>
      <c r="F31" s="46"/>
      <c r="G31" s="46"/>
      <c r="H31" s="46"/>
    </row>
    <row r="32" spans="1:8">
      <c r="A32" s="46"/>
      <c r="B32" s="46"/>
      <c r="C32" s="46"/>
      <c r="D32" s="46"/>
      <c r="E32" s="46"/>
      <c r="F32" s="46"/>
      <c r="G32" s="46"/>
      <c r="H32" s="46"/>
    </row>
    <row r="33" spans="1:8">
      <c r="A33" s="46"/>
      <c r="B33" s="46"/>
      <c r="C33" s="46"/>
      <c r="D33" s="46"/>
      <c r="E33" s="46"/>
      <c r="F33" s="46"/>
      <c r="G33" s="46"/>
      <c r="H33" s="46"/>
    </row>
    <row r="34" spans="1:8">
      <c r="A34" s="46"/>
      <c r="B34" s="46"/>
      <c r="C34" s="46"/>
      <c r="D34" s="46"/>
      <c r="E34" s="46"/>
      <c r="F34" s="46"/>
      <c r="G34" s="46"/>
      <c r="H34" s="46"/>
    </row>
    <row r="35" spans="1:8">
      <c r="A35" s="46"/>
      <c r="B35" s="46"/>
      <c r="C35" s="46"/>
      <c r="D35" s="46"/>
      <c r="E35" s="46"/>
      <c r="F35" s="46"/>
      <c r="G35" s="46"/>
      <c r="H35" s="46"/>
    </row>
    <row r="36" spans="1:8">
      <c r="A36" s="46"/>
      <c r="B36" s="46"/>
      <c r="C36" s="46"/>
      <c r="D36" s="46"/>
      <c r="E36" s="46"/>
      <c r="F36" s="46"/>
      <c r="G36" s="46"/>
      <c r="H36" s="46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E29" sqref="E29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8" t="str">
        <f>Accueil!A7</f>
        <v>AO/BSM/10042018-1</v>
      </c>
      <c r="B1" s="98"/>
      <c r="C1" s="98"/>
      <c r="D1" s="98"/>
      <c r="E1" s="98"/>
      <c r="F1" s="98"/>
      <c r="G1" s="98"/>
      <c r="H1" s="98"/>
    </row>
    <row r="2" spans="1:8">
      <c r="A2" s="99" t="s">
        <v>22</v>
      </c>
      <c r="B2" s="99"/>
      <c r="C2" s="99"/>
      <c r="D2" s="99"/>
      <c r="E2" s="99"/>
      <c r="F2" s="99"/>
      <c r="G2" s="99"/>
      <c r="H2" s="99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00" t="s">
        <v>49</v>
      </c>
      <c r="B4" s="101"/>
      <c r="C4" s="101"/>
      <c r="D4" s="101"/>
      <c r="E4" s="3" t="s">
        <v>10</v>
      </c>
      <c r="F4" s="144"/>
      <c r="G4" s="144"/>
      <c r="H4" s="144"/>
    </row>
    <row r="5" spans="1:8">
      <c r="A5" s="4" t="s">
        <v>0</v>
      </c>
      <c r="B5" s="100" t="s">
        <v>49</v>
      </c>
      <c r="C5" s="101"/>
      <c r="D5" s="101"/>
      <c r="E5" s="101"/>
      <c r="F5" s="101"/>
      <c r="G5" s="101"/>
      <c r="H5" s="101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25" t="s">
        <v>53</v>
      </c>
      <c r="B7" s="125"/>
      <c r="C7" s="125"/>
      <c r="D7" s="125"/>
      <c r="E7" s="125"/>
      <c r="F7" s="125"/>
      <c r="G7" s="125"/>
      <c r="H7" s="6"/>
    </row>
    <row r="8" spans="1:8">
      <c r="A8" s="146" t="s">
        <v>54</v>
      </c>
      <c r="B8" s="147"/>
      <c r="C8" s="148"/>
      <c r="D8" s="149" t="s">
        <v>23</v>
      </c>
      <c r="E8" s="150"/>
      <c r="F8" s="149" t="s">
        <v>24</v>
      </c>
      <c r="G8" s="150"/>
      <c r="H8" s="7"/>
    </row>
    <row r="9" spans="1:8">
      <c r="A9" s="151" t="s">
        <v>55</v>
      </c>
      <c r="B9" s="152"/>
      <c r="C9" s="153"/>
      <c r="D9" s="108"/>
      <c r="E9" s="109"/>
      <c r="F9" s="108"/>
      <c r="G9" s="109"/>
      <c r="H9" s="1"/>
    </row>
    <row r="10" spans="1:8">
      <c r="A10" s="154" t="s">
        <v>56</v>
      </c>
      <c r="B10" s="154"/>
      <c r="C10" s="154"/>
      <c r="D10" s="108"/>
      <c r="E10" s="109"/>
      <c r="F10" s="108"/>
      <c r="G10" s="109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50</v>
      </c>
      <c r="B13" s="1"/>
      <c r="C13" s="1"/>
      <c r="D13" s="1"/>
      <c r="E13" s="1"/>
      <c r="F13" s="1"/>
      <c r="G13" s="1"/>
      <c r="H13" s="1"/>
    </row>
    <row r="14" spans="1:8">
      <c r="A14" s="1" t="s">
        <v>51</v>
      </c>
      <c r="B14" s="1"/>
      <c r="C14" s="1"/>
      <c r="D14" s="1"/>
      <c r="E14" s="1"/>
      <c r="F14" s="1"/>
      <c r="G14" s="1"/>
      <c r="H14" s="1"/>
    </row>
    <row r="15" spans="1:8">
      <c r="A15" s="46" t="s">
        <v>52</v>
      </c>
      <c r="B15" s="46"/>
      <c r="C15" s="46"/>
      <c r="D15" s="46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Accueil</vt:lpstr>
      <vt:lpstr>Options</vt:lpstr>
      <vt:lpstr>MFP Dépt. A4 N&amp;B</vt:lpstr>
      <vt:lpstr>MFP Local A3 Couleur</vt:lpstr>
      <vt:lpstr>MFP Dépt. A3 Couleur 35ppm</vt:lpstr>
      <vt:lpstr>Formation</vt:lpstr>
      <vt:lpstr>Prestation additionnelle</vt:lpstr>
      <vt:lpstr>Installation</vt:lpstr>
      <vt:lpstr>Maintenance</vt:lpstr>
      <vt:lpstr>Formation!Print_Area</vt:lpstr>
      <vt:lpstr>Installation!Print_Area</vt:lpstr>
      <vt:lpstr>Maintenance!Print_Area</vt:lpstr>
      <vt:lpstr>'MFP Dépt. A3 Couleur 35ppm'!Print_Area</vt:lpstr>
      <vt:lpstr>'MFP Dépt. A4 N&amp;B'!Print_Area</vt:lpstr>
      <vt:lpstr>'MFP Local A3 Couleur'!Print_Area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2018-04-10T13:06:15Z</dcterms:modified>
</cp:coreProperties>
</file>